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8" windowHeight="3756" tabRatio="847" activeTab="3"/>
  </bookViews>
  <sheets>
    <sheet name="firgura 1" sheetId="29" r:id="rId1"/>
    <sheet name="figura 2" sheetId="30" r:id="rId2"/>
    <sheet name="figura 3 " sheetId="12" r:id="rId3"/>
    <sheet name="figura 4" sheetId="7" r:id="rId4"/>
  </sheets>
  <definedNames>
    <definedName name="IDX" localSheetId="1">'figura 2'!#REF!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7" l="1"/>
  <c r="K23" i="7"/>
  <c r="K8" i="7"/>
  <c r="K24" i="7"/>
  <c r="T22" i="7"/>
  <c r="Q24" i="7"/>
  <c r="P24" i="7"/>
  <c r="L36" i="12" l="1"/>
  <c r="L34" i="12"/>
  <c r="L35" i="12"/>
  <c r="L37" i="12"/>
  <c r="L38" i="12"/>
  <c r="L33" i="12"/>
  <c r="K34" i="12"/>
  <c r="K35" i="12"/>
  <c r="K36" i="12"/>
  <c r="K37" i="12"/>
  <c r="K38" i="12"/>
  <c r="K33" i="12"/>
  <c r="J34" i="12"/>
  <c r="J35" i="12"/>
  <c r="J36" i="12"/>
  <c r="J37" i="12"/>
  <c r="J38" i="12"/>
  <c r="J33" i="12"/>
  <c r="G34" i="12"/>
  <c r="G35" i="12"/>
  <c r="G36" i="12"/>
  <c r="G37" i="12"/>
  <c r="G38" i="12"/>
  <c r="G33" i="12"/>
  <c r="F34" i="12"/>
  <c r="F35" i="12"/>
  <c r="F36" i="12"/>
  <c r="F37" i="12"/>
  <c r="F38" i="12"/>
  <c r="F33" i="12"/>
  <c r="S9" i="12"/>
  <c r="S10" i="12"/>
  <c r="S11" i="12"/>
  <c r="S12" i="12"/>
  <c r="S13" i="12"/>
  <c r="S14" i="12"/>
  <c r="R24" i="7"/>
  <c r="P57" i="7"/>
  <c r="N55" i="7"/>
  <c r="M58" i="7"/>
  <c r="J24" i="7"/>
  <c r="Q23" i="7" l="1"/>
  <c r="R23" i="7"/>
  <c r="P23" i="7" l="1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8" i="7"/>
  <c r="P56" i="7"/>
  <c r="P58" i="7"/>
  <c r="P55" i="7"/>
  <c r="O56" i="7"/>
  <c r="O57" i="7"/>
  <c r="O58" i="7"/>
  <c r="O55" i="7"/>
  <c r="N56" i="7"/>
  <c r="N57" i="7"/>
  <c r="N58" i="7"/>
  <c r="F56" i="7"/>
  <c r="F57" i="7"/>
  <c r="F58" i="7"/>
  <c r="F55" i="7"/>
  <c r="C14" i="12" l="1"/>
  <c r="H13" i="12"/>
  <c r="E14" i="12"/>
  <c r="H9" i="12"/>
  <c r="R10" i="12"/>
  <c r="O13" i="12"/>
  <c r="N10" i="12"/>
  <c r="F12" i="12"/>
  <c r="C13" i="12"/>
  <c r="C12" i="12"/>
  <c r="O11" i="12"/>
  <c r="C11" i="12"/>
  <c r="O10" i="12"/>
  <c r="C10" i="12"/>
  <c r="C9" i="12"/>
  <c r="G14" i="12" l="1"/>
  <c r="G9" i="12"/>
  <c r="K14" i="12"/>
  <c r="K11" i="12"/>
  <c r="K12" i="12"/>
  <c r="K9" i="12"/>
  <c r="K10" i="12"/>
  <c r="F10" i="12"/>
  <c r="F11" i="12"/>
  <c r="K13" i="12"/>
  <c r="R9" i="12"/>
  <c r="N11" i="12"/>
  <c r="R13" i="12"/>
  <c r="R11" i="12"/>
  <c r="G10" i="12"/>
  <c r="G11" i="12"/>
  <c r="G12" i="12"/>
  <c r="G13" i="12"/>
  <c r="J14" i="12"/>
  <c r="J13" i="12"/>
  <c r="J9" i="12"/>
  <c r="J12" i="12"/>
  <c r="J11" i="12"/>
  <c r="J10" i="12"/>
  <c r="M13" i="12"/>
  <c r="N9" i="12"/>
  <c r="N12" i="12"/>
  <c r="N14" i="12"/>
  <c r="R12" i="12"/>
  <c r="R14" i="12"/>
  <c r="F9" i="12"/>
  <c r="F13" i="12"/>
  <c r="F14" i="12"/>
  <c r="O9" i="12"/>
  <c r="O12" i="12"/>
  <c r="O14" i="12"/>
  <c r="D13" i="12"/>
  <c r="P13" i="12"/>
  <c r="E13" i="12"/>
  <c r="H14" i="12"/>
  <c r="H12" i="12"/>
  <c r="H10" i="12"/>
  <c r="H11" i="12"/>
  <c r="Q13" i="12"/>
  <c r="L13" i="12"/>
  <c r="N13" i="12"/>
  <c r="E9" i="12"/>
  <c r="I13" i="12"/>
  <c r="E10" i="12"/>
  <c r="E11" i="12"/>
  <c r="E12" i="12"/>
  <c r="B14" i="12" l="1"/>
  <c r="B12" i="12"/>
  <c r="B10" i="12"/>
  <c r="B9" i="12"/>
  <c r="B11" i="12"/>
  <c r="B13" i="12"/>
  <c r="I14" i="12"/>
  <c r="I12" i="12"/>
  <c r="I11" i="12"/>
  <c r="I10" i="12"/>
  <c r="I9" i="12"/>
  <c r="Q9" i="12"/>
  <c r="Q14" i="12"/>
  <c r="Q12" i="12"/>
  <c r="Q11" i="12"/>
  <c r="Q10" i="12"/>
  <c r="D14" i="12"/>
  <c r="D10" i="12"/>
  <c r="D11" i="12"/>
  <c r="D12" i="12"/>
  <c r="D9" i="12"/>
  <c r="L9" i="12"/>
  <c r="L14" i="12"/>
  <c r="L10" i="12"/>
  <c r="L11" i="12"/>
  <c r="L12" i="12"/>
  <c r="P9" i="12"/>
  <c r="P14" i="12"/>
  <c r="P10" i="12"/>
  <c r="P11" i="12"/>
  <c r="P12" i="12"/>
  <c r="M9" i="12"/>
  <c r="M14" i="12"/>
  <c r="M12" i="12"/>
  <c r="M11" i="12"/>
  <c r="M10" i="12"/>
</calcChain>
</file>

<file path=xl/sharedStrings.xml><?xml version="1.0" encoding="utf-8"?>
<sst xmlns="http://schemas.openxmlformats.org/spreadsheetml/2006/main" count="71" uniqueCount="44">
  <si>
    <t>Urto con ostacolo accidentale</t>
  </si>
  <si>
    <t>Autovetture</t>
  </si>
  <si>
    <t>Autocarri</t>
  </si>
  <si>
    <t>Motocicli</t>
  </si>
  <si>
    <t>Ciclomotori</t>
  </si>
  <si>
    <t>Motocarri</t>
  </si>
  <si>
    <t>Velocipede</t>
  </si>
  <si>
    <t>Autobus</t>
  </si>
  <si>
    <t>Altri veicoli</t>
  </si>
  <si>
    <t>Tram</t>
  </si>
  <si>
    <t>Quadricicli</t>
  </si>
  <si>
    <t>Nell'abitato</t>
  </si>
  <si>
    <t>Feriti</t>
  </si>
  <si>
    <t>Morti</t>
  </si>
  <si>
    <t>Due ruote a motore</t>
  </si>
  <si>
    <t>Tamponamento</t>
  </si>
  <si>
    <t>Investimento di pedone</t>
  </si>
  <si>
    <t>Scontro frontale o laterale</t>
  </si>
  <si>
    <t xml:space="preserve">Altro </t>
  </si>
  <si>
    <t>Totale</t>
  </si>
  <si>
    <t>Tipologia di scontro</t>
  </si>
  <si>
    <t>Tipologia di utente/veicolo</t>
  </si>
  <si>
    <t>Var.% 2017/2001</t>
  </si>
  <si>
    <t>Var.% 2017/2010</t>
  </si>
  <si>
    <t>Var.% 2017/2016</t>
  </si>
  <si>
    <t>Var% 2017/2001</t>
  </si>
  <si>
    <t>Var% 2017/2010</t>
  </si>
  <si>
    <t>Urto con ostacolo fisso o accidentale</t>
  </si>
  <si>
    <t>Fuori Abitato</t>
  </si>
  <si>
    <t>Periodo tra tramonto e alba</t>
  </si>
  <si>
    <t xml:space="preserve">Periodo dalle 22 alle 6 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</si>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</sst>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9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9EDF4"/>
        <bgColor indexed="64"/>
      </patternFill>
    </fill>
  </fills>
  <borders count="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1C1C1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64" fontId="3" fillId="0" borderId="0" xfId="0" applyNumberFormat="1" applyFont="1"/>
    <xf numFmtId="164" fontId="4" fillId="0" borderId="0" xfId="0" applyNumberFormat="1" applyFont="1"/>
    <xf numFmtId="0" fontId="0" fillId="2" borderId="0" xfId="0" applyFill="1"/>
    <xf numFmtId="0" fontId="5" fillId="3" borderId="1" xfId="0" applyFont="1" applyFill="1" applyBorder="1" applyAlignment="1">
      <alignment horizontal="left" wrapText="1" readingOrder="1"/>
    </xf>
    <xf numFmtId="0" fontId="5" fillId="3" borderId="1" xfId="0" applyFont="1" applyFill="1" applyBorder="1" applyAlignment="1">
      <alignment horizontal="center" wrapText="1" readingOrder="1"/>
    </xf>
    <xf numFmtId="0" fontId="6" fillId="3" borderId="1" xfId="0" applyFont="1" applyFill="1" applyBorder="1" applyAlignment="1">
      <alignment horizontal="left" wrapText="1" readingOrder="1"/>
    </xf>
    <xf numFmtId="3" fontId="6" fillId="3" borderId="1" xfId="0" applyNumberFormat="1" applyFont="1" applyFill="1" applyBorder="1" applyAlignment="1">
      <alignment horizontal="right" wrapText="1" readingOrder="1"/>
    </xf>
    <xf numFmtId="0" fontId="7" fillId="3" borderId="1" xfId="0" applyFont="1" applyFill="1" applyBorder="1" applyAlignment="1">
      <alignment horizontal="left" wrapText="1" readingOrder="1"/>
    </xf>
    <xf numFmtId="3" fontId="7" fillId="3" borderId="1" xfId="0" applyNumberFormat="1" applyFont="1" applyFill="1" applyBorder="1" applyAlignment="1">
      <alignment horizontal="right" wrapText="1" readingOrder="1"/>
    </xf>
    <xf numFmtId="165" fontId="6" fillId="3" borderId="1" xfId="0" applyNumberFormat="1" applyFont="1" applyFill="1" applyBorder="1" applyAlignment="1">
      <alignment horizontal="right" wrapText="1" readingOrder="1"/>
    </xf>
    <xf numFmtId="165" fontId="7" fillId="3" borderId="1" xfId="0" applyNumberFormat="1" applyFont="1" applyFill="1" applyBorder="1" applyAlignment="1">
      <alignment horizontal="right" wrapText="1" readingOrder="1"/>
    </xf>
    <xf numFmtId="0" fontId="8" fillId="0" borderId="0" xfId="0" applyFont="1"/>
    <xf numFmtId="0" fontId="9" fillId="0" borderId="0" xfId="0" applyFont="1" applyFill="1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164" fontId="9" fillId="0" borderId="0" xfId="0" applyNumberFormat="1" applyFont="1" applyFill="1"/>
    <xf numFmtId="2" fontId="9" fillId="0" borderId="0" xfId="0" applyNumberFormat="1" applyFont="1" applyFill="1"/>
    <xf numFmtId="0" fontId="10" fillId="0" borderId="2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3DB749"/>
      <color rgb="FFEC4059"/>
      <color rgb="FFDB17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863482125453553E-2"/>
          <c:y val="0.1123795075822418"/>
          <c:w val="0.59602692883964581"/>
          <c:h val="0.7779465671835617"/>
        </c:manualLayout>
      </c:layout>
      <c:radarChart>
        <c:radarStyle val="marker"/>
        <c:varyColors val="0"/>
        <c:ser>
          <c:idx val="1"/>
          <c:order val="0"/>
          <c:tx>
            <c:strRef>
              <c:f>'firgura 1'!$B$2</c:f>
              <c:strCache>
                <c:ptCount val="1"/>
                <c:pt idx="0">
                  <c:v>Fuori Abitato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'firgura 1'!$A$3:$A$26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'firgura 1'!$B$3:$B$26</c:f>
              <c:numCache>
                <c:formatCode>0.0</c:formatCode>
                <c:ptCount val="24"/>
                <c:pt idx="0">
                  <c:v>5.3511705685618729</c:v>
                </c:pt>
                <c:pt idx="1">
                  <c:v>8.2162162162162158</c:v>
                </c:pt>
                <c:pt idx="2">
                  <c:v>5.0370370370370372</c:v>
                </c:pt>
                <c:pt idx="3">
                  <c:v>6.6343042071197411</c:v>
                </c:pt>
                <c:pt idx="4">
                  <c:v>7.0726915520628681</c:v>
                </c:pt>
                <c:pt idx="5">
                  <c:v>7.7067669172932325</c:v>
                </c:pt>
                <c:pt idx="6">
                  <c:v>8.8161209068010074</c:v>
                </c:pt>
                <c:pt idx="7">
                  <c:v>4.7029702970297027</c:v>
                </c:pt>
                <c:pt idx="8">
                  <c:v>2.9921942758022553</c:v>
                </c:pt>
                <c:pt idx="9">
                  <c:v>2.2988505747126435</c:v>
                </c:pt>
                <c:pt idx="10">
                  <c:v>3.5255080879303193</c:v>
                </c:pt>
                <c:pt idx="11">
                  <c:v>3.5813768404297655</c:v>
                </c:pt>
                <c:pt idx="12">
                  <c:v>5.3417124901806758</c:v>
                </c:pt>
                <c:pt idx="13">
                  <c:v>3.9194139194139193</c:v>
                </c:pt>
                <c:pt idx="14">
                  <c:v>3.3232628398791544</c:v>
                </c:pt>
                <c:pt idx="15">
                  <c:v>4.6537602382725245</c:v>
                </c:pt>
                <c:pt idx="16">
                  <c:v>4.240666908300109</c:v>
                </c:pt>
                <c:pt idx="17">
                  <c:v>3.8513513513513518</c:v>
                </c:pt>
                <c:pt idx="18">
                  <c:v>3.1504922644163149</c:v>
                </c:pt>
                <c:pt idx="19">
                  <c:v>3.5272836900813989</c:v>
                </c:pt>
                <c:pt idx="20">
                  <c:v>3.8949671772428882</c:v>
                </c:pt>
                <c:pt idx="21">
                  <c:v>4.5596502186133669</c:v>
                </c:pt>
                <c:pt idx="22">
                  <c:v>4.3057996485061514</c:v>
                </c:pt>
                <c:pt idx="23">
                  <c:v>5.9415911379657604</c:v>
                </c:pt>
              </c:numCache>
            </c:numRef>
          </c:val>
        </c:ser>
        <c:ser>
          <c:idx val="2"/>
          <c:order val="1"/>
          <c:tx>
            <c:strRef>
              <c:f>'firgura 1'!$C$2</c:f>
              <c:strCache>
                <c:ptCount val="1"/>
                <c:pt idx="0">
                  <c:v>Nell'abitato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cat>
            <c:numRef>
              <c:f>'firgura 1'!$A$3:$A$26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'firgura 1'!$C$3:$C$26</c:f>
              <c:numCache>
                <c:formatCode>0.0</c:formatCode>
                <c:ptCount val="24"/>
                <c:pt idx="0">
                  <c:v>1.2735849056603774</c:v>
                </c:pt>
                <c:pt idx="1">
                  <c:v>2.2384847180370211</c:v>
                </c:pt>
                <c:pt idx="2">
                  <c:v>2.0195439739413681</c:v>
                </c:pt>
                <c:pt idx="3">
                  <c:v>3.0303030303030303</c:v>
                </c:pt>
                <c:pt idx="4">
                  <c:v>2.3554603854389722</c:v>
                </c:pt>
                <c:pt idx="5">
                  <c:v>3.057757644394111</c:v>
                </c:pt>
                <c:pt idx="6">
                  <c:v>2.5949953660797034</c:v>
                </c:pt>
                <c:pt idx="7">
                  <c:v>1.9392033542976941</c:v>
                </c:pt>
                <c:pt idx="8">
                  <c:v>0.83205977245712348</c:v>
                </c:pt>
                <c:pt idx="9">
                  <c:v>0.89105381965070685</c:v>
                </c:pt>
                <c:pt idx="10">
                  <c:v>1.1311923026914577</c:v>
                </c:pt>
                <c:pt idx="11">
                  <c:v>1.0135135135135136</c:v>
                </c:pt>
                <c:pt idx="12">
                  <c:v>0.95148596264536589</c:v>
                </c:pt>
                <c:pt idx="13">
                  <c:v>0.63846767757382283</c:v>
                </c:pt>
                <c:pt idx="14">
                  <c:v>0.63628100246721198</c:v>
                </c:pt>
                <c:pt idx="15">
                  <c:v>0.86325020553576315</c:v>
                </c:pt>
                <c:pt idx="16">
                  <c:v>0.81747520771911009</c:v>
                </c:pt>
                <c:pt idx="17">
                  <c:v>0.95190380761523052</c:v>
                </c:pt>
                <c:pt idx="18">
                  <c:v>1.0704455092262208</c:v>
                </c:pt>
                <c:pt idx="19">
                  <c:v>1.0394342048864125</c:v>
                </c:pt>
                <c:pt idx="20">
                  <c:v>1.1958582470468135</c:v>
                </c:pt>
                <c:pt idx="21">
                  <c:v>1.5645371577574969</c:v>
                </c:pt>
                <c:pt idx="22">
                  <c:v>1.4786242365798778</c:v>
                </c:pt>
                <c:pt idx="23">
                  <c:v>1.8282988871224166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99264"/>
        <c:axId val="52751744"/>
      </c:radarChart>
      <c:catAx>
        <c:axId val="986992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2751744"/>
        <c:crosses val="autoZero"/>
        <c:auto val="1"/>
        <c:lblAlgn val="ctr"/>
        <c:lblOffset val="100"/>
        <c:noMultiLvlLbl val="0"/>
      </c:catAx>
      <c:valAx>
        <c:axId val="52751744"/>
        <c:scaling>
          <c:orientation val="minMax"/>
        </c:scaling>
        <c:delete val="0"/>
        <c:axPos val="l"/>
        <c:majorGridlines>
          <c:spPr>
            <a:ln w="19050">
              <a:solidFill>
                <a:schemeClr val="bg1">
                  <a:lumMod val="65000"/>
                </a:schemeClr>
              </a:solidFill>
            </a:ln>
          </c:spPr>
        </c:majorGridlines>
        <c:numFmt formatCode="0.0" sourceLinked="1"/>
        <c:majorTickMark val="cross"/>
        <c:minorTickMark val="none"/>
        <c:tickLblPos val="nextTo"/>
        <c:crossAx val="9869926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71406130082793606"/>
          <c:y val="0.35386677118697801"/>
          <c:w val="0.26231801197296289"/>
          <c:h val="0.3772992125984251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91042777947569E-2"/>
          <c:y val="3.1669301728773532E-2"/>
          <c:w val="0.91381214715676029"/>
          <c:h val="0.7702633760706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2'!$F$1</c:f>
              <c:strCache>
                <c:ptCount val="1"/>
                <c:pt idx="0">
                  <c:v>Periodo tra tramonto e alba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2'!$B$2:$B$13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'figura 2'!$F$2:$F$13</c:f>
              <c:numCache>
                <c:formatCode>0.0</c:formatCode>
                <c:ptCount val="12"/>
                <c:pt idx="0">
                  <c:v>43.563560344134437</c:v>
                </c:pt>
                <c:pt idx="1">
                  <c:v>38.794084186575652</c:v>
                </c:pt>
                <c:pt idx="2">
                  <c:v>30.064848816313777</c:v>
                </c:pt>
                <c:pt idx="3">
                  <c:v>20.954813080797333</c:v>
                </c:pt>
                <c:pt idx="4">
                  <c:v>16.739747227237554</c:v>
                </c:pt>
                <c:pt idx="5">
                  <c:v>16.102655923604896</c:v>
                </c:pt>
                <c:pt idx="6">
                  <c:v>16.700284765068819</c:v>
                </c:pt>
                <c:pt idx="7">
                  <c:v>19.576403907823103</c:v>
                </c:pt>
                <c:pt idx="8">
                  <c:v>22.743985035154488</c:v>
                </c:pt>
                <c:pt idx="9">
                  <c:v>28.921256837552473</c:v>
                </c:pt>
                <c:pt idx="10">
                  <c:v>41.281113263037085</c:v>
                </c:pt>
                <c:pt idx="11">
                  <c:v>44.420446364290854</c:v>
                </c:pt>
              </c:numCache>
            </c:numRef>
          </c:val>
        </c:ser>
        <c:ser>
          <c:idx val="1"/>
          <c:order val="1"/>
          <c:tx>
            <c:strRef>
              <c:f>'figura 2'!$G$1</c:f>
              <c:strCache>
                <c:ptCount val="1"/>
                <c:pt idx="0">
                  <c:v>Periodo dalle 22 alle 6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2'!$B$2:$B$13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'figura 2'!$G$2:$G$13</c:f>
              <c:numCache>
                <c:formatCode>0.0</c:formatCode>
                <c:ptCount val="12"/>
                <c:pt idx="0">
                  <c:v>10.549167805740934</c:v>
                </c:pt>
                <c:pt idx="1">
                  <c:v>10.816487266999212</c:v>
                </c:pt>
                <c:pt idx="2">
                  <c:v>10.61020392218142</c:v>
                </c:pt>
                <c:pt idx="3">
                  <c:v>9.682911257714407</c:v>
                </c:pt>
                <c:pt idx="4">
                  <c:v>9.7627031209698227</c:v>
                </c:pt>
                <c:pt idx="5">
                  <c:v>11.113100566994927</c:v>
                </c:pt>
                <c:pt idx="6">
                  <c:v>11.924537256763172</c:v>
                </c:pt>
                <c:pt idx="7">
                  <c:v>12.506525467969274</c:v>
                </c:pt>
                <c:pt idx="8">
                  <c:v>10.733406437463715</c:v>
                </c:pt>
                <c:pt idx="9">
                  <c:v>9.0637323495738453</c:v>
                </c:pt>
                <c:pt idx="10">
                  <c:v>10.5229180116204</c:v>
                </c:pt>
                <c:pt idx="11">
                  <c:v>11.677465802735782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100048896"/>
        <c:axId val="86012416"/>
      </c:barChart>
      <c:catAx>
        <c:axId val="10004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86012416"/>
        <c:crosses val="autoZero"/>
        <c:auto val="1"/>
        <c:lblAlgn val="ctr"/>
        <c:lblOffset val="100"/>
        <c:noMultiLvlLbl val="0"/>
      </c:catAx>
      <c:valAx>
        <c:axId val="860124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0004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339051124159293"/>
          <c:y val="0.92588514628777763"/>
          <c:w val="0.64907472528922894"/>
          <c:h val="7.290152813383903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435044068178826E-2"/>
          <c:y val="3.8573238632976015E-2"/>
          <c:w val="0.91206296706945045"/>
          <c:h val="0.718462462174797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 '!$A$9</c:f>
              <c:strCache>
                <c:ptCount val="1"/>
                <c:pt idx="0">
                  <c:v>Scontro frontale o laterale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2025554302893648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56,0%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9.0191657271702363E-3"/>
                  <c:y val="-8.2525850320457886E-18"/>
                </c:manualLayout>
              </c:layout>
              <c:tx>
                <c:rich>
                  <a:bodyPr/>
                  <a:lstStyle/>
                  <a:p>
                    <a:fld id="{4867E1AF-A717-430F-9D4B-3E31B323998C}" type="VALUE">
                      <a:rPr lang="en-US"/>
                      <a:pPr/>
                      <a:t>[VALORE]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solidFill>
                <a:srgbClr val="00B0F0"/>
              </a:solidFill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'figura 3 '!$C$8:$S$8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'!$B$8:$S$8</c15:sqref>
                  </c15:fullRef>
                </c:ext>
              </c:extLst>
            </c:numRef>
          </c:cat>
          <c:val>
            <c:numRef>
              <c:f>'figura 3 '!$C$9:$S$9</c:f>
              <c:numCache>
                <c:formatCode>0.0</c:formatCode>
                <c:ptCount val="17"/>
                <c:pt idx="0">
                  <c:v>55.990117825921701</c:v>
                </c:pt>
                <c:pt idx="1">
                  <c:v>55.543289048311614</c:v>
                </c:pt>
                <c:pt idx="2">
                  <c:v>55.255042176698169</c:v>
                </c:pt>
                <c:pt idx="3">
                  <c:v>54.809232412008704</c:v>
                </c:pt>
                <c:pt idx="4">
                  <c:v>54.73226338683066</c:v>
                </c:pt>
                <c:pt idx="5">
                  <c:v>54.770813648293959</c:v>
                </c:pt>
                <c:pt idx="6">
                  <c:v>55.069908867251115</c:v>
                </c:pt>
                <c:pt idx="7">
                  <c:v>54.448179169368757</c:v>
                </c:pt>
                <c:pt idx="8">
                  <c:v>53.659850049905991</c:v>
                </c:pt>
                <c:pt idx="9">
                  <c:v>52.806377554613448</c:v>
                </c:pt>
                <c:pt idx="10">
                  <c:v>52.960284770884904</c:v>
                </c:pt>
                <c:pt idx="11">
                  <c:v>51.998907495970045</c:v>
                </c:pt>
                <c:pt idx="12">
                  <c:v>50.597269624573386</c:v>
                </c:pt>
                <c:pt idx="13">
                  <c:v>50.29514604786732</c:v>
                </c:pt>
                <c:pt idx="14">
                  <c:v>50.159563192180542</c:v>
                </c:pt>
                <c:pt idx="15">
                  <c:v>50.188576206973053</c:v>
                </c:pt>
                <c:pt idx="16">
                  <c:v>49.984851343085637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'!$B$9:$S$9</c15:sqref>
                  </c15:fullRef>
                </c:ext>
              </c:extLst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'figura 3 '!$B$9</c15:sqref>
                  <c15:dLbl>
                    <c:idx val="-1"/>
                    <c:tx>
                      <c:rich>
                        <a:bodyPr/>
                        <a:lstStyle/>
                        <a:p>
                          <a:fld id="{D6C41605-D2C0-4A9A-A6E3-263C1C842629}" type="VALUE">
                            <a:rPr lang="en-US"/>
                            <a:pPr/>
                            <a:t>[VALORE]</a:t>
                          </a:fld>
                          <a:r>
                            <a:rPr lang="en-US"/>
                            <a:t>%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0"/>
                      </c:ext>
                    </c:extLst>
                  </c15:dLbl>
                </c15:categoryFilterException>
              </c15:categoryFilterExceptions>
            </c:ext>
          </c:extLst>
        </c:ser>
        <c:ser>
          <c:idx val="1"/>
          <c:order val="1"/>
          <c:tx>
            <c:strRef>
              <c:f>'figura 3 '!$A$10</c:f>
              <c:strCache>
                <c:ptCount val="1"/>
                <c:pt idx="0">
                  <c:v>Tamponamento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17,8%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6CAFFEA7-889D-459E-9EA8-0C9355C6E31A}" type="VALUE">
                      <a:rPr lang="en-US"/>
                      <a:pPr/>
                      <a:t>[VALORE]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solidFill>
                <a:srgbClr val="3DB749"/>
              </a:solidFill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3 '!$C$8:$S$8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'!$B$8:$S$8</c15:sqref>
                  </c15:fullRef>
                </c:ext>
              </c:extLst>
            </c:numRef>
          </c:cat>
          <c:val>
            <c:numRef>
              <c:f>'figura 3 '!$C$10:$S$10</c:f>
              <c:numCache>
                <c:formatCode>0.0</c:formatCode>
                <c:ptCount val="17"/>
                <c:pt idx="0">
                  <c:v>17.848346636259976</c:v>
                </c:pt>
                <c:pt idx="1">
                  <c:v>18.643039615375919</c:v>
                </c:pt>
                <c:pt idx="2">
                  <c:v>18.797964102238854</c:v>
                </c:pt>
                <c:pt idx="3">
                  <c:v>18.836502525771078</c:v>
                </c:pt>
                <c:pt idx="4">
                  <c:v>18.670733130010166</c:v>
                </c:pt>
                <c:pt idx="5">
                  <c:v>18.313910761154855</c:v>
                </c:pt>
                <c:pt idx="6">
                  <c:v>18.411067604560102</c:v>
                </c:pt>
                <c:pt idx="7">
                  <c:v>18.289140779847099</c:v>
                </c:pt>
                <c:pt idx="8">
                  <c:v>18.103108098697803</c:v>
                </c:pt>
                <c:pt idx="9">
                  <c:v>18.216688497960064</c:v>
                </c:pt>
                <c:pt idx="10">
                  <c:v>18.356926458502521</c:v>
                </c:pt>
                <c:pt idx="11">
                  <c:v>18.088974813497778</c:v>
                </c:pt>
                <c:pt idx="12">
                  <c:v>18.235715072112736</c:v>
                </c:pt>
                <c:pt idx="13">
                  <c:v>18.610864763798432</c:v>
                </c:pt>
                <c:pt idx="14">
                  <c:v>18.880594021966438</c:v>
                </c:pt>
                <c:pt idx="15">
                  <c:v>18.834297546518307</c:v>
                </c:pt>
                <c:pt idx="16">
                  <c:v>19.117033378493481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'!$B$10:$S$10</c15:sqref>
                  </c15:fullRef>
                </c:ext>
              </c:extLst>
            </c:numRef>
          </c:val>
        </c:ser>
        <c:ser>
          <c:idx val="2"/>
          <c:order val="2"/>
          <c:tx>
            <c:strRef>
              <c:f>'figura 3 '!$A$11</c:f>
              <c:strCache>
                <c:ptCount val="1"/>
                <c:pt idx="0">
                  <c:v>Investimento di pedone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0"/>
                  <c:y val="-2.19478706389048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6.0127771514469344E-3"/>
                  <c:y val="1.0803508843565192E-2"/>
                </c:manualLayout>
              </c:layout>
              <c:tx>
                <c:rich>
                  <a:bodyPr/>
                  <a:lstStyle/>
                  <a:p>
                    <a:fld id="{DAD784FC-287D-41BF-A8F0-EADD247A665D}" type="VALUE">
                      <a:rPr lang="en-US"/>
                      <a:pPr/>
                      <a:t>[VALORE]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solidFill>
                <a:srgbClr val="7030A0"/>
              </a:solidFill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3 '!$C$8:$S$8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'!$B$8:$S$8</c15:sqref>
                  </c15:fullRef>
                </c:ext>
              </c:extLst>
            </c:numRef>
          </c:cat>
          <c:val>
            <c:numRef>
              <c:f>'figura 3 '!$C$11:$S$11</c:f>
              <c:numCache>
                <c:formatCode>0.0</c:formatCode>
                <c:ptCount val="17"/>
                <c:pt idx="0">
                  <c:v>7.2485746864310157</c:v>
                </c:pt>
                <c:pt idx="1">
                  <c:v>7.0786957144256633</c:v>
                </c:pt>
                <c:pt idx="2">
                  <c:v>6.9904706031584958</c:v>
                </c:pt>
                <c:pt idx="3">
                  <c:v>7.328843073637521</c:v>
                </c:pt>
                <c:pt idx="4">
                  <c:v>7.6700331650084159</c:v>
                </c:pt>
                <c:pt idx="5">
                  <c:v>8.0163779527559065</c:v>
                </c:pt>
                <c:pt idx="6">
                  <c:v>7.955923628677362</c:v>
                </c:pt>
                <c:pt idx="7">
                  <c:v>8.4748317090324523</c:v>
                </c:pt>
                <c:pt idx="8">
                  <c:v>8.5754741069148803</c:v>
                </c:pt>
                <c:pt idx="9">
                  <c:v>9.1879228345939143</c:v>
                </c:pt>
                <c:pt idx="10">
                  <c:v>9.3148673160246851</c:v>
                </c:pt>
                <c:pt idx="11">
                  <c:v>10.129761630615819</c:v>
                </c:pt>
                <c:pt idx="12">
                  <c:v>10.666629968072224</c:v>
                </c:pt>
                <c:pt idx="13">
                  <c:v>11.243793459902502</c:v>
                </c:pt>
                <c:pt idx="14">
                  <c:v>10.747741192512848</c:v>
                </c:pt>
                <c:pt idx="15">
                  <c:v>11.058586617062307</c:v>
                </c:pt>
                <c:pt idx="16">
                  <c:v>11.136263598063259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'!$B$11:$S$11</c15:sqref>
                  </c15:fullRef>
                </c:ext>
              </c:extLst>
            </c:numRef>
          </c:val>
        </c:ser>
        <c:ser>
          <c:idx val="3"/>
          <c:order val="3"/>
          <c:tx>
            <c:strRef>
              <c:f>'figura 3 '!$A$12</c:f>
              <c:strCache>
                <c:ptCount val="1"/>
                <c:pt idx="0">
                  <c:v>Urto con ostacolo accidentale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1024562579173685E-2"/>
                  <c:y val="2.56055610489238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3,7%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1.5031942878615959E-3"/>
                  <c:y val="1.8005848072608653E-2"/>
                </c:manualLayout>
              </c:layout>
              <c:tx>
                <c:rich>
                  <a:bodyPr/>
                  <a:lstStyle/>
                  <a:p>
                    <a:fld id="{6C29D0E9-CDD1-4D80-8087-8C5C1EC83A85}" type="VALUE">
                      <a:rPr lang="en-US"/>
                      <a:pPr/>
                      <a:t>[VALORE]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solidFill>
                <a:srgbClr val="FF0000"/>
              </a:solidFill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'figura 3 '!$C$8:$S$8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'!$B$8:$S$8</c15:sqref>
                  </c15:fullRef>
                </c:ext>
              </c:extLst>
            </c:numRef>
          </c:cat>
          <c:val>
            <c:numRef>
              <c:f>'figura 3 '!$C$12:$S$12</c:f>
              <c:numCache>
                <c:formatCode>0.0</c:formatCode>
                <c:ptCount val="17"/>
                <c:pt idx="0">
                  <c:v>3.6537438236412014</c:v>
                </c:pt>
                <c:pt idx="1">
                  <c:v>2.9359236177572132</c:v>
                </c:pt>
                <c:pt idx="2">
                  <c:v>3.3780998287562634</c:v>
                </c:pt>
                <c:pt idx="3">
                  <c:v>3.6272536859829971</c:v>
                </c:pt>
                <c:pt idx="4">
                  <c:v>3.5023248837558119</c:v>
                </c:pt>
                <c:pt idx="5">
                  <c:v>3.5309186351706039</c:v>
                </c:pt>
                <c:pt idx="6">
                  <c:v>3.4750857618074082</c:v>
                </c:pt>
                <c:pt idx="7">
                  <c:v>3.4804490194824766</c:v>
                </c:pt>
                <c:pt idx="8">
                  <c:v>3.8439219145330892</c:v>
                </c:pt>
                <c:pt idx="9">
                  <c:v>3.9554547716634505</c:v>
                </c:pt>
                <c:pt idx="10">
                  <c:v>3.7181663011393749</c:v>
                </c:pt>
                <c:pt idx="11">
                  <c:v>4.1654393847702798</c:v>
                </c:pt>
                <c:pt idx="12">
                  <c:v>4.5546625564240895</c:v>
                </c:pt>
                <c:pt idx="13">
                  <c:v>4.3065903711779292</c:v>
                </c:pt>
                <c:pt idx="14">
                  <c:v>4.4001627143503743</c:v>
                </c:pt>
                <c:pt idx="15">
                  <c:v>4.3773572025871639</c:v>
                </c:pt>
                <c:pt idx="16">
                  <c:v>4.4176913446862507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'!$B$12:$S$12</c15:sqref>
                  </c15:fullRef>
                </c:ext>
              </c:extLst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'figura 3 '!$B$12</c15:sqref>
                  <c15:dLbl>
                    <c:idx val="-1"/>
                    <c:tx>
                      <c:rich>
                        <a:bodyPr/>
                        <a:lstStyle/>
                        <a:p>
                          <a:fld id="{DFDBC5C8-493E-47D0-B4E9-2EA3BE8FD64A}" type="VALUE">
                            <a:rPr lang="en-US" b="1"/>
                            <a:pPr/>
                            <a:t>[VALORE]</a:t>
                          </a:fld>
                          <a:r>
                            <a:rPr lang="en-US" b="1"/>
                            <a:t>%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0"/>
                      </c:ext>
                    </c:extLst>
                  </c15:dLbl>
                </c15:categoryFilterException>
              </c15:categoryFilterExceptions>
            </c:ext>
          </c:extLst>
        </c:ser>
        <c:ser>
          <c:idx val="4"/>
          <c:order val="4"/>
          <c:tx>
            <c:strRef>
              <c:f>'figura 3 '!$A$13</c:f>
              <c:strCache>
                <c:ptCount val="1"/>
                <c:pt idx="0">
                  <c:v>Altro 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numRef>
              <c:f>'figura 3 '!$C$8:$S$8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'!$B$8:$S$8</c15:sqref>
                  </c15:fullRef>
                </c:ext>
              </c:extLst>
            </c:numRef>
          </c:cat>
          <c:val>
            <c:numRef>
              <c:f>'figura 3 '!$C$13:$S$13</c:f>
              <c:numCache>
                <c:formatCode>0.0</c:formatCode>
                <c:ptCount val="17"/>
                <c:pt idx="0">
                  <c:v>15.259217027746105</c:v>
                </c:pt>
                <c:pt idx="1">
                  <c:v>15.799052004129585</c:v>
                </c:pt>
                <c:pt idx="2">
                  <c:v>15.578423289148221</c:v>
                </c:pt>
                <c:pt idx="3">
                  <c:v>15.398168302599696</c:v>
                </c:pt>
                <c:pt idx="4">
                  <c:v>15.424645434394947</c:v>
                </c:pt>
                <c:pt idx="5">
                  <c:v>15.36797900262467</c:v>
                </c:pt>
                <c:pt idx="6">
                  <c:v>15.088014137704009</c:v>
                </c:pt>
                <c:pt idx="7">
                  <c:v>15.307399322269211</c:v>
                </c:pt>
                <c:pt idx="8">
                  <c:v>15.817645829948237</c:v>
                </c:pt>
                <c:pt idx="9">
                  <c:v>15.833556341169125</c:v>
                </c:pt>
                <c:pt idx="10">
                  <c:v>15.649755153448519</c:v>
                </c:pt>
                <c:pt idx="11">
                  <c:v>15.61691667514607</c:v>
                </c:pt>
                <c:pt idx="12">
                  <c:v>15.945722778817572</c:v>
                </c:pt>
                <c:pt idx="13">
                  <c:v>15.543605357253815</c:v>
                </c:pt>
                <c:pt idx="14">
                  <c:v>15.811938878989796</c:v>
                </c:pt>
                <c:pt idx="15">
                  <c:v>15.541182426859168</c:v>
                </c:pt>
                <c:pt idx="16">
                  <c:v>15.344160335671372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'figura 3 '!$B$13:$S$13</c15:sqref>
                  </c15:fullRef>
                </c:ext>
              </c:extLst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27"/>
        <c:axId val="100051968"/>
        <c:axId val="52754048"/>
      </c:barChart>
      <c:catAx>
        <c:axId val="10005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/>
          <a:lstStyle/>
          <a:p>
            <a:pPr>
              <a:defRPr/>
            </a:pPr>
            <a:endParaRPr lang="it-IT"/>
          </a:p>
        </c:txPr>
        <c:crossAx val="52754048"/>
        <c:crosses val="autoZero"/>
        <c:auto val="1"/>
        <c:lblAlgn val="ctr"/>
        <c:lblOffset val="100"/>
        <c:noMultiLvlLbl val="0"/>
      </c:catAx>
      <c:valAx>
        <c:axId val="5275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00051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9852780619347491E-2"/>
          <c:y val="0.92148451981046153"/>
          <c:w val="0.94014721938065249"/>
          <c:h val="5.386221240671049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'figura 4'!$D$6:$D$7</c:f>
              <c:strCache>
                <c:ptCount val="1"/>
                <c:pt idx="0">
                  <c:v>Feriti Altri veicoli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numRef>
              <c:f>'figura 4'!$C$8:$C$24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'figura 4'!$D$8:$D$24</c:f>
              <c:numCache>
                <c:formatCode>General</c:formatCode>
                <c:ptCount val="17"/>
                <c:pt idx="0">
                  <c:v>722</c:v>
                </c:pt>
                <c:pt idx="1">
                  <c:v>528</c:v>
                </c:pt>
                <c:pt idx="2">
                  <c:v>535</c:v>
                </c:pt>
                <c:pt idx="3">
                  <c:v>663</c:v>
                </c:pt>
                <c:pt idx="4">
                  <c:v>675</c:v>
                </c:pt>
                <c:pt idx="5">
                  <c:v>726</c:v>
                </c:pt>
                <c:pt idx="6">
                  <c:v>701</c:v>
                </c:pt>
                <c:pt idx="7">
                  <c:v>661</c:v>
                </c:pt>
                <c:pt idx="8">
                  <c:v>672</c:v>
                </c:pt>
                <c:pt idx="9">
                  <c:v>759</c:v>
                </c:pt>
                <c:pt idx="10">
                  <c:v>645</c:v>
                </c:pt>
                <c:pt idx="11">
                  <c:v>677</c:v>
                </c:pt>
                <c:pt idx="12">
                  <c:v>774</c:v>
                </c:pt>
                <c:pt idx="13">
                  <c:v>681</c:v>
                </c:pt>
                <c:pt idx="14">
                  <c:v>666</c:v>
                </c:pt>
                <c:pt idx="15">
                  <c:v>632</c:v>
                </c:pt>
                <c:pt idx="16">
                  <c:v>647</c:v>
                </c:pt>
              </c:numCache>
            </c:numRef>
          </c:val>
        </c:ser>
        <c:ser>
          <c:idx val="1"/>
          <c:order val="1"/>
          <c:tx>
            <c:strRef>
              <c:f>'figura 4'!$E$6:$E$7</c:f>
              <c:strCache>
                <c:ptCount val="1"/>
                <c:pt idx="0">
                  <c:v>Feriti Autovetture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>
                  <a:lumMod val="75000"/>
                  <a:alpha val="99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46061576110214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4'!$C$8:$C$24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'figura 4'!$E$8:$E$24</c:f>
              <c:numCache>
                <c:formatCode>General</c:formatCode>
                <c:ptCount val="17"/>
                <c:pt idx="0">
                  <c:v>9779</c:v>
                </c:pt>
                <c:pt idx="1">
                  <c:v>7701</c:v>
                </c:pt>
                <c:pt idx="2">
                  <c:v>7814</c:v>
                </c:pt>
                <c:pt idx="3">
                  <c:v>7780</c:v>
                </c:pt>
                <c:pt idx="4">
                  <c:v>7710</c:v>
                </c:pt>
                <c:pt idx="5">
                  <c:v>7485</c:v>
                </c:pt>
                <c:pt idx="6">
                  <c:v>6867</c:v>
                </c:pt>
                <c:pt idx="7">
                  <c:v>6843</c:v>
                </c:pt>
                <c:pt idx="8">
                  <c:v>7305</c:v>
                </c:pt>
                <c:pt idx="9">
                  <c:v>7397</c:v>
                </c:pt>
                <c:pt idx="10">
                  <c:v>6760</c:v>
                </c:pt>
                <c:pt idx="11">
                  <c:v>7064</c:v>
                </c:pt>
                <c:pt idx="12">
                  <c:v>7562</c:v>
                </c:pt>
                <c:pt idx="13">
                  <c:v>7172</c:v>
                </c:pt>
                <c:pt idx="14">
                  <c:v>6990</c:v>
                </c:pt>
                <c:pt idx="15">
                  <c:v>7216</c:v>
                </c:pt>
                <c:pt idx="16">
                  <c:v>7067</c:v>
                </c:pt>
              </c:numCache>
            </c:numRef>
          </c:val>
        </c:ser>
        <c:ser>
          <c:idx val="2"/>
          <c:order val="2"/>
          <c:tx>
            <c:strRef>
              <c:f>'figura 4'!$F$6:$F$7</c:f>
              <c:strCache>
                <c:ptCount val="1"/>
                <c:pt idx="0">
                  <c:v>Feriti Due ruote a motore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4.3818472833064247E-3"/>
                  <c:y val="4.27741926792137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3.8573467233560758E-3"/>
                  <c:y val="5.98839820191215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2893577624587953E-2"/>
                      <c:h val="4.7137160332493558E-2"/>
                    </c:manualLayout>
                  </c15:layout>
                </c:ext>
              </c:extLst>
            </c:dLbl>
            <c:dLbl>
              <c:idx val="16"/>
              <c:layout>
                <c:manualLayout>
                  <c:x val="-1.8722837143750112E-3"/>
                  <c:y val="4.8477418369775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4'!$C$8:$C$24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'figura 4'!$F$8:$F$24</c:f>
              <c:numCache>
                <c:formatCode>General</c:formatCode>
                <c:ptCount val="17"/>
                <c:pt idx="0">
                  <c:v>1942</c:v>
                </c:pt>
                <c:pt idx="1">
                  <c:v>1575</c:v>
                </c:pt>
                <c:pt idx="2">
                  <c:v>2279</c:v>
                </c:pt>
                <c:pt idx="3">
                  <c:v>2477</c:v>
                </c:pt>
                <c:pt idx="4">
                  <c:v>2035</c:v>
                </c:pt>
                <c:pt idx="5">
                  <c:v>2206</c:v>
                </c:pt>
                <c:pt idx="6">
                  <c:v>2169</c:v>
                </c:pt>
                <c:pt idx="7">
                  <c:v>1968</c:v>
                </c:pt>
                <c:pt idx="8">
                  <c:v>2312</c:v>
                </c:pt>
                <c:pt idx="9">
                  <c:v>2153</c:v>
                </c:pt>
                <c:pt idx="10">
                  <c:v>2033</c:v>
                </c:pt>
                <c:pt idx="11">
                  <c:v>1920</c:v>
                </c:pt>
                <c:pt idx="12">
                  <c:v>1812</c:v>
                </c:pt>
                <c:pt idx="13">
                  <c:v>1654</c:v>
                </c:pt>
                <c:pt idx="14">
                  <c:v>1709</c:v>
                </c:pt>
                <c:pt idx="15">
                  <c:v>1636</c:v>
                </c:pt>
                <c:pt idx="16">
                  <c:v>1731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01824512"/>
        <c:axId val="101752832"/>
      </c:barChart>
      <c:lineChart>
        <c:grouping val="standard"/>
        <c:varyColors val="0"/>
        <c:ser>
          <c:idx val="3"/>
          <c:order val="3"/>
          <c:tx>
            <c:strRef>
              <c:f>'figura 4'!$G$6:$G$7</c:f>
              <c:strCache>
                <c:ptCount val="1"/>
                <c:pt idx="0">
                  <c:v>Morti Altri veicoli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'figura 4'!$C$8:$C$24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'figura 4'!$G$8:$G$24</c:f>
              <c:numCache>
                <c:formatCode>General</c:formatCode>
                <c:ptCount val="17"/>
                <c:pt idx="0">
                  <c:v>27</c:v>
                </c:pt>
                <c:pt idx="1">
                  <c:v>21</c:v>
                </c:pt>
                <c:pt idx="2">
                  <c:v>12</c:v>
                </c:pt>
                <c:pt idx="3">
                  <c:v>21</c:v>
                </c:pt>
                <c:pt idx="4">
                  <c:v>27</c:v>
                </c:pt>
                <c:pt idx="5">
                  <c:v>23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22</c:v>
                </c:pt>
                <c:pt idx="10">
                  <c:v>16</c:v>
                </c:pt>
                <c:pt idx="11">
                  <c:v>22</c:v>
                </c:pt>
                <c:pt idx="12">
                  <c:v>23</c:v>
                </c:pt>
                <c:pt idx="13">
                  <c:v>14</c:v>
                </c:pt>
                <c:pt idx="14">
                  <c:v>14</c:v>
                </c:pt>
                <c:pt idx="15">
                  <c:v>13</c:v>
                </c:pt>
                <c:pt idx="16">
                  <c:v>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'figura 4'!$H$6:$H$7</c:f>
              <c:strCache>
                <c:ptCount val="1"/>
                <c:pt idx="0">
                  <c:v>Morti Autovetture</c:v>
                </c:pt>
              </c:strCache>
            </c:strRef>
          </c:tx>
          <c:spPr>
            <a:ln w="3810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3145541849919316E-2"/>
                  <c:y val="-3.2674353061929063E-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909236416532193E-2"/>
                  <c:y val="1.9961289916966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4'!$C$8:$C$24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'figura 4'!$H$8:$H$24</c:f>
              <c:numCache>
                <c:formatCode>General</c:formatCode>
                <c:ptCount val="17"/>
                <c:pt idx="0">
                  <c:v>397</c:v>
                </c:pt>
                <c:pt idx="1">
                  <c:v>295</c:v>
                </c:pt>
                <c:pt idx="2">
                  <c:v>347</c:v>
                </c:pt>
                <c:pt idx="3">
                  <c:v>271</c:v>
                </c:pt>
                <c:pt idx="4">
                  <c:v>279</c:v>
                </c:pt>
                <c:pt idx="5">
                  <c:v>291</c:v>
                </c:pt>
                <c:pt idx="6">
                  <c:v>248</c:v>
                </c:pt>
                <c:pt idx="7">
                  <c:v>195</c:v>
                </c:pt>
                <c:pt idx="8">
                  <c:v>193</c:v>
                </c:pt>
                <c:pt idx="9">
                  <c:v>211</c:v>
                </c:pt>
                <c:pt idx="10">
                  <c:v>210</c:v>
                </c:pt>
                <c:pt idx="11">
                  <c:v>186</c:v>
                </c:pt>
                <c:pt idx="12">
                  <c:v>217</c:v>
                </c:pt>
                <c:pt idx="13">
                  <c:v>171</c:v>
                </c:pt>
                <c:pt idx="14">
                  <c:v>209</c:v>
                </c:pt>
                <c:pt idx="15">
                  <c:v>182</c:v>
                </c:pt>
                <c:pt idx="16">
                  <c:v>214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'figura 4'!$I$6:$I$7</c:f>
              <c:strCache>
                <c:ptCount val="1"/>
                <c:pt idx="0">
                  <c:v>Morti Due ruote a motore</c:v>
                </c:pt>
              </c:strCache>
            </c:strRef>
          </c:tx>
          <c:spPr>
            <a:ln w="38100" cap="rnd">
              <a:solidFill>
                <a:srgbClr val="3DB749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0672930983145084E-2"/>
                  <c:y val="-4.27741926792137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5.842463044408692E-3"/>
                  <c:y val="-3.4219354143371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1.8722837143750112E-3"/>
                  <c:y val="-2.85161284528091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92D05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4'!$C$8:$C$24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</c:numCache>
            </c:numRef>
          </c:cat>
          <c:val>
            <c:numRef>
              <c:f>'figura 4'!$I$8:$I$24</c:f>
              <c:numCache>
                <c:formatCode>General</c:formatCode>
                <c:ptCount val="17"/>
                <c:pt idx="0">
                  <c:v>111</c:v>
                </c:pt>
                <c:pt idx="1">
                  <c:v>89</c:v>
                </c:pt>
                <c:pt idx="2">
                  <c:v>112</c:v>
                </c:pt>
                <c:pt idx="3">
                  <c:v>126</c:v>
                </c:pt>
                <c:pt idx="4">
                  <c:v>106</c:v>
                </c:pt>
                <c:pt idx="5">
                  <c:v>94</c:v>
                </c:pt>
                <c:pt idx="6">
                  <c:v>101</c:v>
                </c:pt>
                <c:pt idx="7">
                  <c:v>108</c:v>
                </c:pt>
                <c:pt idx="8">
                  <c:v>100</c:v>
                </c:pt>
                <c:pt idx="9">
                  <c:v>108</c:v>
                </c:pt>
                <c:pt idx="10">
                  <c:v>96</c:v>
                </c:pt>
                <c:pt idx="11">
                  <c:v>88</c:v>
                </c:pt>
                <c:pt idx="12">
                  <c:v>89</c:v>
                </c:pt>
                <c:pt idx="13">
                  <c:v>69</c:v>
                </c:pt>
                <c:pt idx="14">
                  <c:v>89</c:v>
                </c:pt>
                <c:pt idx="15">
                  <c:v>67</c:v>
                </c:pt>
                <c:pt idx="16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25024"/>
        <c:axId val="101753408"/>
      </c:lineChart>
      <c:catAx>
        <c:axId val="10182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752832"/>
        <c:crosses val="autoZero"/>
        <c:auto val="1"/>
        <c:lblAlgn val="ctr"/>
        <c:lblOffset val="100"/>
        <c:noMultiLvlLbl val="0"/>
      </c:catAx>
      <c:valAx>
        <c:axId val="10175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824512"/>
        <c:crosses val="autoZero"/>
        <c:crossBetween val="between"/>
      </c:valAx>
      <c:valAx>
        <c:axId val="101753408"/>
        <c:scaling>
          <c:orientation val="minMax"/>
          <c:max val="40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825024"/>
        <c:crosses val="max"/>
        <c:crossBetween val="between"/>
      </c:valAx>
      <c:catAx>
        <c:axId val="101825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7534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 b="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517070</xdr:colOff>
      <xdr:row>2</xdr:row>
      <xdr:rowOff>108856</xdr:rowOff>
    </xdr:from>
    <xdr:to>
      <xdr:col>13</xdr:col>
      <xdr:colOff>176893</xdr:colOff>
      <xdr:row>20</xdr:row>
      <xdr:rowOff>68036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214315</xdr:colOff>
      <xdr:row>15</xdr:row>
      <xdr:rowOff>59530</xdr:rowOff>
    </xdr:from>
    <xdr:to>
      <xdr:col>10</xdr:col>
      <xdr:colOff>547688</xdr:colOff>
      <xdr:row>33</xdr:row>
      <xdr:rowOff>59529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14</xdr:row>
      <xdr:rowOff>52387</xdr:rowOff>
    </xdr:from>
    <xdr:to>
      <xdr:col>10</xdr:col>
      <xdr:colOff>290513</xdr:colOff>
      <xdr:row>28</xdr:row>
      <xdr:rowOff>226219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27</xdr:row>
      <xdr:rowOff>186416</xdr:rowOff>
    </xdr:from>
    <xdr:to>
      <xdr:col>18</xdr:col>
      <xdr:colOff>258534</xdr:colOff>
      <xdr:row>51</xdr:row>
      <xdr:rowOff>68036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730251</xdr:colOff>
      <xdr:row>28</xdr:row>
      <xdr:rowOff>8505</xdr:rowOff>
    </xdr:from>
    <xdr:to>
      <xdr:col>4</xdr:col>
      <xdr:colOff>199005</xdr:colOff>
      <xdr:row>29</xdr:row>
      <xdr:rowOff>90148</xdr:rowOff>
    </xdr:to>
    <xdr:sp macro="" textlink="">
      <xdr:nvSpPr>
        <xdr:cNvPr id="2" name="CasellaDiTesto 1"/>
        <xdr:cNvSpPr txBox="1"/>
      </xdr:nvSpPr>
      <xdr:spPr>
        <a:xfrm>
          <a:off x="1682751" y="5342505"/>
          <a:ext cx="1119754" cy="272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600" b="1"/>
            <a:t>Scala feriti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0.85074</cdr:x>
      <cdr:y>0</cdr:y>
    </cdr:from>
    <cdr:to>
      <cdr:x>0.97037</cdr:x>
      <cdr:y>0.05673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0497644" y="0"/>
          <a:ext cx="1476164" cy="2526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600" b="1"/>
            <a:t>Scala vittime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0"/>
  <sheetViews>
    <sheetView zoomScale="70" zoomScaleNormal="70" workbookViewId="0"/>
  </sheetViews>
  <sheetFormatPr defaultRowHeight="14.4" x14ac:dyDescent="0.3"/>
  <cols>
    <col min="2" max="2" width="14.44140625" customWidth="1"/>
    <col min="3" max="3" width="15.44140625" customWidth="1"/>
  </cols>
  <sheetData>
    <row r="2" spans="1:19" ht="15" x14ac:dyDescent="0.25">
      <c r="B2" t="s">
        <v>28</v>
      </c>
      <c r="C2" t="s">
        <v>11</v>
      </c>
      <c r="O2" s="9"/>
      <c r="P2" s="9"/>
      <c r="R2" s="9"/>
      <c r="S2" s="9"/>
    </row>
    <row r="3" spans="1:19" ht="15" x14ac:dyDescent="0.25">
      <c r="A3">
        <v>0</v>
      </c>
      <c r="B3" s="9">
        <v>5.3511705685618729</v>
      </c>
      <c r="C3" s="9">
        <v>1.2735849056603774</v>
      </c>
      <c r="D3" s="9"/>
      <c r="E3" s="9"/>
      <c r="O3" s="9"/>
      <c r="P3" s="9"/>
      <c r="R3" s="9"/>
      <c r="S3" s="9"/>
    </row>
    <row r="4" spans="1:19" ht="15" x14ac:dyDescent="0.25">
      <c r="A4">
        <v>1</v>
      </c>
      <c r="B4" s="9">
        <v>8.2162162162162158</v>
      </c>
      <c r="C4" s="9">
        <v>2.2384847180370211</v>
      </c>
      <c r="D4" s="9"/>
      <c r="E4" s="9"/>
      <c r="O4" s="9"/>
      <c r="P4" s="9"/>
      <c r="R4" s="9"/>
      <c r="S4" s="9"/>
    </row>
    <row r="5" spans="1:19" ht="15" x14ac:dyDescent="0.25">
      <c r="A5">
        <v>2</v>
      </c>
      <c r="B5" s="9">
        <v>5.0370370370370372</v>
      </c>
      <c r="C5" s="9">
        <v>2.0195439739413681</v>
      </c>
      <c r="D5" s="9"/>
      <c r="E5" s="9"/>
      <c r="O5" s="9"/>
      <c r="P5" s="9"/>
      <c r="R5" s="9"/>
      <c r="S5" s="9"/>
    </row>
    <row r="6" spans="1:19" ht="15" x14ac:dyDescent="0.25">
      <c r="A6">
        <v>3</v>
      </c>
      <c r="B6" s="9">
        <v>6.6343042071197411</v>
      </c>
      <c r="C6" s="9">
        <v>3.0303030303030303</v>
      </c>
      <c r="D6" s="9"/>
      <c r="E6" s="9"/>
      <c r="O6" s="9"/>
      <c r="P6" s="9"/>
      <c r="R6" s="9"/>
      <c r="S6" s="9"/>
    </row>
    <row r="7" spans="1:19" ht="15" x14ac:dyDescent="0.25">
      <c r="A7">
        <v>4</v>
      </c>
      <c r="B7" s="9">
        <v>7.0726915520628681</v>
      </c>
      <c r="C7" s="9">
        <v>2.3554603854389722</v>
      </c>
      <c r="D7" s="9"/>
      <c r="E7" s="9"/>
      <c r="O7" s="9"/>
      <c r="P7" s="9"/>
      <c r="R7" s="9"/>
      <c r="S7" s="9"/>
    </row>
    <row r="8" spans="1:19" ht="15" x14ac:dyDescent="0.25">
      <c r="A8">
        <v>5</v>
      </c>
      <c r="B8" s="9">
        <v>7.7067669172932325</v>
      </c>
      <c r="C8" s="9">
        <v>3.057757644394111</v>
      </c>
      <c r="D8" s="9"/>
      <c r="E8" s="9"/>
      <c r="O8" s="9"/>
      <c r="P8" s="9"/>
      <c r="R8" s="9"/>
      <c r="S8" s="9"/>
    </row>
    <row r="9" spans="1:19" ht="15" x14ac:dyDescent="0.25">
      <c r="A9">
        <v>6</v>
      </c>
      <c r="B9" s="9">
        <v>8.8161209068010074</v>
      </c>
      <c r="C9" s="9">
        <v>2.5949953660797034</v>
      </c>
      <c r="D9" s="9"/>
      <c r="E9" s="9"/>
      <c r="O9" s="9"/>
      <c r="P9" s="9"/>
      <c r="R9" s="9"/>
      <c r="S9" s="9"/>
    </row>
    <row r="10" spans="1:19" ht="15" x14ac:dyDescent="0.25">
      <c r="A10">
        <v>7</v>
      </c>
      <c r="B10" s="9">
        <v>4.7029702970297027</v>
      </c>
      <c r="C10" s="9">
        <v>1.9392033542976941</v>
      </c>
      <c r="D10" s="9"/>
      <c r="E10" s="9"/>
      <c r="O10" s="9"/>
      <c r="P10" s="9"/>
      <c r="R10" s="9"/>
      <c r="S10" s="9"/>
    </row>
    <row r="11" spans="1:19" ht="15" x14ac:dyDescent="0.25">
      <c r="A11">
        <v>8</v>
      </c>
      <c r="B11" s="9">
        <v>2.9921942758022553</v>
      </c>
      <c r="C11" s="9">
        <v>0.83205977245712348</v>
      </c>
      <c r="D11" s="9"/>
      <c r="E11" s="9"/>
      <c r="O11" s="9"/>
      <c r="P11" s="9"/>
      <c r="R11" s="9"/>
      <c r="S11" s="9"/>
    </row>
    <row r="12" spans="1:19" ht="15" x14ac:dyDescent="0.25">
      <c r="A12">
        <v>9</v>
      </c>
      <c r="B12" s="9">
        <v>2.2988505747126435</v>
      </c>
      <c r="C12" s="9">
        <v>0.89105381965070685</v>
      </c>
      <c r="D12" s="9"/>
      <c r="E12" s="9"/>
      <c r="O12" s="9"/>
      <c r="P12" s="9"/>
      <c r="R12" s="9"/>
      <c r="S12" s="9"/>
    </row>
    <row r="13" spans="1:19" ht="15" x14ac:dyDescent="0.25">
      <c r="A13">
        <v>10</v>
      </c>
      <c r="B13" s="9">
        <v>3.5255080879303193</v>
      </c>
      <c r="C13" s="9">
        <v>1.1311923026914577</v>
      </c>
      <c r="D13" s="9"/>
      <c r="E13" s="9"/>
      <c r="O13" s="9"/>
      <c r="P13" s="9"/>
      <c r="R13" s="9"/>
      <c r="S13" s="9"/>
    </row>
    <row r="14" spans="1:19" ht="15" x14ac:dyDescent="0.25">
      <c r="A14">
        <v>11</v>
      </c>
      <c r="B14" s="9">
        <v>3.5813768404297655</v>
      </c>
      <c r="C14" s="9">
        <v>1.0135135135135136</v>
      </c>
      <c r="D14" s="9"/>
      <c r="E14" s="9"/>
      <c r="O14" s="9"/>
      <c r="P14" s="9"/>
      <c r="R14" s="9"/>
      <c r="S14" s="9"/>
    </row>
    <row r="15" spans="1:19" x14ac:dyDescent="0.3">
      <c r="A15">
        <v>12</v>
      </c>
      <c r="B15" s="9">
        <v>5.3417124901806758</v>
      </c>
      <c r="C15" s="9">
        <v>0.95148596264536589</v>
      </c>
      <c r="D15" s="9"/>
      <c r="E15" s="9"/>
      <c r="O15" s="9"/>
      <c r="P15" s="9"/>
      <c r="R15" s="9"/>
      <c r="S15" s="9"/>
    </row>
    <row r="16" spans="1:19" x14ac:dyDescent="0.3">
      <c r="A16">
        <v>13</v>
      </c>
      <c r="B16" s="9">
        <v>3.9194139194139193</v>
      </c>
      <c r="C16" s="9">
        <v>0.63846767757382283</v>
      </c>
      <c r="D16" s="9"/>
      <c r="E16" s="9"/>
      <c r="O16" s="9"/>
      <c r="P16" s="9"/>
      <c r="R16" s="9"/>
      <c r="S16" s="9"/>
    </row>
    <row r="17" spans="1:19" x14ac:dyDescent="0.3">
      <c r="A17">
        <v>14</v>
      </c>
      <c r="B17" s="9">
        <v>3.3232628398791544</v>
      </c>
      <c r="C17" s="9">
        <v>0.63628100246721198</v>
      </c>
      <c r="D17" s="9"/>
      <c r="E17" s="9"/>
      <c r="O17" s="9"/>
      <c r="P17" s="9"/>
      <c r="R17" s="9"/>
      <c r="S17" s="9"/>
    </row>
    <row r="18" spans="1:19" x14ac:dyDescent="0.3">
      <c r="A18">
        <v>15</v>
      </c>
      <c r="B18" s="9">
        <v>4.6537602382725245</v>
      </c>
      <c r="C18" s="9">
        <v>0.86325020553576315</v>
      </c>
      <c r="D18" s="9"/>
      <c r="E18" s="9"/>
      <c r="O18" s="9"/>
      <c r="P18" s="9"/>
      <c r="R18" s="9"/>
      <c r="S18" s="9"/>
    </row>
    <row r="19" spans="1:19" x14ac:dyDescent="0.3">
      <c r="A19">
        <v>16</v>
      </c>
      <c r="B19" s="9">
        <v>4.240666908300109</v>
      </c>
      <c r="C19" s="9">
        <v>0.81747520771911009</v>
      </c>
      <c r="D19" s="9"/>
      <c r="E19" s="9"/>
      <c r="O19" s="9"/>
      <c r="P19" s="9"/>
      <c r="R19" s="9"/>
      <c r="S19" s="9"/>
    </row>
    <row r="20" spans="1:19" x14ac:dyDescent="0.3">
      <c r="A20">
        <v>17</v>
      </c>
      <c r="B20" s="9">
        <v>3.8513513513513518</v>
      </c>
      <c r="C20" s="9">
        <v>0.95190380761523052</v>
      </c>
      <c r="D20" s="9"/>
      <c r="E20" s="9"/>
      <c r="O20" s="9"/>
      <c r="P20" s="9"/>
      <c r="R20" s="9"/>
      <c r="S20" s="9"/>
    </row>
    <row r="21" spans="1:19" x14ac:dyDescent="0.3">
      <c r="A21">
        <v>18</v>
      </c>
      <c r="B21" s="9">
        <v>3.1504922644163149</v>
      </c>
      <c r="C21" s="9">
        <v>1.0704455092262208</v>
      </c>
      <c r="D21" s="9"/>
      <c r="E21" s="9"/>
      <c r="O21" s="9"/>
      <c r="P21" s="9"/>
      <c r="R21" s="9"/>
      <c r="S21" s="9"/>
    </row>
    <row r="22" spans="1:19" x14ac:dyDescent="0.3">
      <c r="A22">
        <v>19</v>
      </c>
      <c r="B22" s="9">
        <v>3.5272836900813989</v>
      </c>
      <c r="C22" s="9">
        <v>1.0394342048864125</v>
      </c>
      <c r="D22" s="9"/>
      <c r="E22" s="9"/>
      <c r="O22" s="9"/>
      <c r="P22" s="9"/>
      <c r="R22" s="9"/>
      <c r="S22" s="9"/>
    </row>
    <row r="23" spans="1:19" x14ac:dyDescent="0.3">
      <c r="A23">
        <v>20</v>
      </c>
      <c r="B23" s="9">
        <v>3.8949671772428882</v>
      </c>
      <c r="C23" s="9">
        <v>1.1958582470468135</v>
      </c>
      <c r="D23" s="9"/>
      <c r="E23" s="9"/>
      <c r="O23" s="9"/>
      <c r="P23" s="9"/>
      <c r="R23" s="9"/>
      <c r="S23" s="9"/>
    </row>
    <row r="24" spans="1:19" x14ac:dyDescent="0.3">
      <c r="A24">
        <v>21</v>
      </c>
      <c r="B24" s="9">
        <v>4.5596502186133669</v>
      </c>
      <c r="C24" s="9">
        <v>1.5645371577574969</v>
      </c>
      <c r="D24" s="9"/>
      <c r="E24" s="9"/>
      <c r="O24" s="9"/>
      <c r="P24" s="9"/>
      <c r="R24" s="9"/>
      <c r="S24" s="9"/>
    </row>
    <row r="25" spans="1:19" x14ac:dyDescent="0.3">
      <c r="A25">
        <v>22</v>
      </c>
      <c r="B25" s="9">
        <v>4.3057996485061514</v>
      </c>
      <c r="C25" s="9">
        <v>1.4786242365798778</v>
      </c>
      <c r="D25" s="9"/>
      <c r="E25" s="9"/>
      <c r="O25" s="9"/>
      <c r="P25" s="9"/>
      <c r="R25" s="9"/>
      <c r="S25" s="9"/>
    </row>
    <row r="26" spans="1:19" x14ac:dyDescent="0.3">
      <c r="A26">
        <v>23</v>
      </c>
      <c r="B26" s="9">
        <v>5.9415911379657604</v>
      </c>
      <c r="C26" s="9">
        <v>1.8282988871224166</v>
      </c>
      <c r="D26" s="9"/>
      <c r="E26" s="9"/>
      <c r="P26" s="9"/>
      <c r="R26" s="9"/>
      <c r="S26" s="9"/>
    </row>
    <row r="27" spans="1:19" x14ac:dyDescent="0.3">
      <c r="B27" s="9"/>
      <c r="C27" s="9"/>
      <c r="P27" s="9"/>
      <c r="R27" s="9"/>
      <c r="S27" s="9"/>
    </row>
    <row r="28" spans="1:19" x14ac:dyDescent="0.3">
      <c r="B28" s="9"/>
      <c r="C28" s="9"/>
      <c r="P28" s="9"/>
      <c r="Q28" s="9"/>
    </row>
    <row r="35" spans="11:12" x14ac:dyDescent="0.3">
      <c r="K35" s="9"/>
      <c r="L35" s="9"/>
    </row>
    <row r="36" spans="11:12" x14ac:dyDescent="0.3">
      <c r="K36" s="9"/>
      <c r="L36" s="9"/>
    </row>
    <row r="37" spans="11:12" x14ac:dyDescent="0.3">
      <c r="K37" s="9"/>
      <c r="L37" s="9"/>
    </row>
    <row r="38" spans="11:12" x14ac:dyDescent="0.3">
      <c r="K38" s="9"/>
      <c r="L38" s="9"/>
    </row>
    <row r="39" spans="11:12" x14ac:dyDescent="0.3">
      <c r="K39" s="9"/>
      <c r="L39" s="9"/>
    </row>
    <row r="40" spans="11:12" x14ac:dyDescent="0.3">
      <c r="K40" s="9"/>
      <c r="L40" s="9"/>
    </row>
    <row r="41" spans="11:12" x14ac:dyDescent="0.3">
      <c r="K41" s="9"/>
      <c r="L41" s="9"/>
    </row>
    <row r="42" spans="11:12" x14ac:dyDescent="0.3">
      <c r="K42" s="9"/>
      <c r="L42" s="9"/>
    </row>
    <row r="43" spans="11:12" x14ac:dyDescent="0.3">
      <c r="K43" s="9"/>
      <c r="L43" s="9"/>
    </row>
    <row r="44" spans="11:12" x14ac:dyDescent="0.3">
      <c r="K44" s="9"/>
      <c r="L44" s="9"/>
    </row>
    <row r="45" spans="11:12" x14ac:dyDescent="0.3">
      <c r="K45" s="9"/>
      <c r="L45" s="9"/>
    </row>
    <row r="46" spans="11:12" x14ac:dyDescent="0.3">
      <c r="K46" s="9"/>
      <c r="L46" s="9"/>
    </row>
    <row r="47" spans="11:12" x14ac:dyDescent="0.3">
      <c r="K47" s="9"/>
      <c r="L47" s="9"/>
    </row>
    <row r="48" spans="11:12" x14ac:dyDescent="0.3">
      <c r="K48" s="9"/>
      <c r="L48" s="9"/>
    </row>
    <row r="49" spans="11:12" x14ac:dyDescent="0.3">
      <c r="K49" s="9"/>
      <c r="L49" s="9"/>
    </row>
    <row r="50" spans="11:12" x14ac:dyDescent="0.3">
      <c r="K50" s="9"/>
      <c r="L50" s="9"/>
    </row>
    <row r="51" spans="11:12" x14ac:dyDescent="0.3">
      <c r="K51" s="9"/>
      <c r="L51" s="9"/>
    </row>
    <row r="52" spans="11:12" x14ac:dyDescent="0.3">
      <c r="K52" s="9"/>
      <c r="L52" s="9"/>
    </row>
    <row r="53" spans="11:12" x14ac:dyDescent="0.3">
      <c r="K53" s="9"/>
      <c r="L53" s="9"/>
    </row>
    <row r="54" spans="11:12" x14ac:dyDescent="0.3">
      <c r="K54" s="9"/>
      <c r="L54" s="9"/>
    </row>
    <row r="55" spans="11:12" x14ac:dyDescent="0.3">
      <c r="K55" s="9"/>
      <c r="L55" s="9"/>
    </row>
    <row r="56" spans="11:12" x14ac:dyDescent="0.3">
      <c r="K56" s="9"/>
      <c r="L56" s="9"/>
    </row>
    <row r="57" spans="11:12" x14ac:dyDescent="0.3">
      <c r="K57" s="9"/>
      <c r="L57" s="9"/>
    </row>
    <row r="58" spans="11:12" x14ac:dyDescent="0.3">
      <c r="K58" s="9"/>
      <c r="L58" s="9"/>
    </row>
    <row r="59" spans="11:12" x14ac:dyDescent="0.3">
      <c r="K59" s="9"/>
      <c r="L59" s="9"/>
    </row>
    <row r="60" spans="11:12" x14ac:dyDescent="0.3">
      <c r="K60" s="9"/>
      <c r="L60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zoomScale="80" zoomScaleNormal="80" workbookViewId="0"/>
  </sheetViews>
  <sheetFormatPr defaultColWidth="9.109375" defaultRowHeight="13.2" x14ac:dyDescent="0.25"/>
  <cols>
    <col min="1" max="1" width="16.6640625" style="24" bestFit="1" customWidth="1"/>
    <col min="2" max="2" width="7.109375" style="24" customWidth="1"/>
    <col min="3" max="3" width="11.88671875" style="24" bestFit="1" customWidth="1"/>
    <col min="4" max="4" width="6.109375" style="24" customWidth="1"/>
    <col min="5" max="5" width="7.88671875" style="24" customWidth="1"/>
    <col min="6" max="6" width="11.88671875" style="24" bestFit="1" customWidth="1"/>
    <col min="7" max="7" width="7.44140625" style="24" customWidth="1"/>
    <col min="8" max="8" width="8" style="24" customWidth="1"/>
    <col min="9" max="9" width="11.88671875" style="24" bestFit="1" customWidth="1"/>
    <col min="10" max="10" width="6.109375" style="24" customWidth="1"/>
    <col min="11" max="11" width="9.88671875" style="24" customWidth="1"/>
    <col min="12" max="12" width="11.88671875" style="24" bestFit="1" customWidth="1"/>
    <col min="13" max="13" width="6.109375" style="24" customWidth="1"/>
    <col min="14" max="14" width="8.6640625" style="24" bestFit="1" customWidth="1"/>
    <col min="15" max="16384" width="9.109375" style="24"/>
  </cols>
  <sheetData>
    <row r="1" spans="1:23" ht="12.75" x14ac:dyDescent="0.2">
      <c r="F1" s="24" t="s">
        <v>29</v>
      </c>
      <c r="G1" s="24" t="s">
        <v>30</v>
      </c>
    </row>
    <row r="2" spans="1:23" ht="15" x14ac:dyDescent="0.2">
      <c r="A2" s="25"/>
      <c r="B2" s="26" t="s">
        <v>31</v>
      </c>
      <c r="F2" s="27">
        <v>43.563560344134437</v>
      </c>
      <c r="G2" s="27">
        <v>10.549167805740934</v>
      </c>
      <c r="H2" s="27"/>
      <c r="I2" s="28"/>
    </row>
    <row r="3" spans="1:23" ht="15" x14ac:dyDescent="0.2">
      <c r="A3" s="25"/>
      <c r="B3" s="26" t="s">
        <v>32</v>
      </c>
      <c r="F3" s="27">
        <v>38.794084186575652</v>
      </c>
      <c r="G3" s="27">
        <v>10.816487266999212</v>
      </c>
      <c r="H3" s="27"/>
      <c r="I3" s="28"/>
      <c r="M3" s="27"/>
      <c r="N3" s="27"/>
      <c r="O3" s="27"/>
      <c r="P3" s="27"/>
      <c r="Q3" s="27"/>
      <c r="S3" s="27"/>
      <c r="T3" s="27"/>
      <c r="U3" s="27"/>
      <c r="V3" s="27"/>
      <c r="W3" s="27"/>
    </row>
    <row r="4" spans="1:23" ht="15" x14ac:dyDescent="0.2">
      <c r="A4" s="25"/>
      <c r="B4" s="26" t="s">
        <v>33</v>
      </c>
      <c r="F4" s="27">
        <v>30.064848816313777</v>
      </c>
      <c r="G4" s="27">
        <v>10.61020392218142</v>
      </c>
      <c r="H4" s="27"/>
      <c r="I4" s="28"/>
      <c r="M4" s="27"/>
      <c r="N4" s="27"/>
      <c r="O4" s="27"/>
      <c r="P4" s="27"/>
      <c r="Q4" s="27"/>
      <c r="S4" s="27"/>
      <c r="T4" s="27"/>
      <c r="U4" s="27"/>
      <c r="V4" s="27"/>
      <c r="W4" s="27"/>
    </row>
    <row r="5" spans="1:23" ht="15" x14ac:dyDescent="0.2">
      <c r="A5" s="25"/>
      <c r="B5" s="26" t="s">
        <v>34</v>
      </c>
      <c r="F5" s="27">
        <v>20.954813080797333</v>
      </c>
      <c r="G5" s="27">
        <v>9.682911257714407</v>
      </c>
      <c r="H5" s="27"/>
      <c r="I5" s="28"/>
      <c r="M5" s="27"/>
      <c r="N5" s="27"/>
      <c r="O5" s="27"/>
      <c r="P5" s="27"/>
      <c r="Q5" s="27"/>
      <c r="S5" s="27"/>
      <c r="T5" s="27"/>
      <c r="U5" s="27"/>
      <c r="V5" s="27"/>
      <c r="W5" s="27"/>
    </row>
    <row r="6" spans="1:23" ht="15" x14ac:dyDescent="0.2">
      <c r="A6" s="25"/>
      <c r="B6" s="26" t="s">
        <v>35</v>
      </c>
      <c r="F6" s="27">
        <v>16.739747227237554</v>
      </c>
      <c r="G6" s="27">
        <v>9.7627031209698227</v>
      </c>
      <c r="H6" s="27"/>
      <c r="I6" s="28"/>
      <c r="M6" s="27"/>
      <c r="N6" s="27"/>
      <c r="O6" s="27"/>
      <c r="P6" s="27"/>
      <c r="Q6" s="27"/>
      <c r="S6" s="27"/>
      <c r="T6" s="27"/>
      <c r="U6" s="27"/>
      <c r="V6" s="27"/>
      <c r="W6" s="27"/>
    </row>
    <row r="7" spans="1:23" ht="15" x14ac:dyDescent="0.2">
      <c r="A7" s="25"/>
      <c r="B7" s="26" t="s">
        <v>36</v>
      </c>
      <c r="F7" s="27">
        <v>16.102655923604896</v>
      </c>
      <c r="G7" s="27">
        <v>11.113100566994927</v>
      </c>
      <c r="H7" s="27"/>
      <c r="I7" s="28"/>
      <c r="M7" s="27"/>
      <c r="N7" s="27"/>
      <c r="O7" s="27"/>
      <c r="P7" s="27"/>
      <c r="Q7" s="27"/>
      <c r="S7" s="27"/>
      <c r="T7" s="27"/>
      <c r="U7" s="27"/>
      <c r="V7" s="27"/>
      <c r="W7" s="27"/>
    </row>
    <row r="8" spans="1:23" ht="15" x14ac:dyDescent="0.2">
      <c r="A8" s="25"/>
      <c r="B8" s="26" t="s">
        <v>37</v>
      </c>
      <c r="F8" s="27">
        <v>16.700284765068819</v>
      </c>
      <c r="G8" s="27">
        <v>11.924537256763172</v>
      </c>
      <c r="H8" s="27"/>
      <c r="I8" s="28"/>
      <c r="M8" s="27"/>
      <c r="N8" s="27"/>
      <c r="O8" s="27"/>
      <c r="P8" s="27"/>
      <c r="Q8" s="27"/>
      <c r="S8" s="27"/>
      <c r="T8" s="27"/>
      <c r="U8" s="27"/>
      <c r="V8" s="27"/>
      <c r="W8" s="27"/>
    </row>
    <row r="9" spans="1:23" ht="15" x14ac:dyDescent="0.2">
      <c r="A9" s="25"/>
      <c r="B9" s="26" t="s">
        <v>38</v>
      </c>
      <c r="F9" s="27">
        <v>19.576403907823103</v>
      </c>
      <c r="G9" s="27">
        <v>12.506525467969274</v>
      </c>
      <c r="H9" s="27"/>
      <c r="I9" s="28"/>
      <c r="M9" s="27"/>
      <c r="N9" s="27"/>
      <c r="O9" s="27"/>
      <c r="P9" s="27"/>
      <c r="Q9" s="27"/>
      <c r="S9" s="27"/>
      <c r="T9" s="27"/>
      <c r="U9" s="27"/>
      <c r="V9" s="27"/>
      <c r="W9" s="27"/>
    </row>
    <row r="10" spans="1:23" ht="15" x14ac:dyDescent="0.2">
      <c r="A10" s="25"/>
      <c r="B10" s="26" t="s">
        <v>39</v>
      </c>
      <c r="F10" s="27">
        <v>22.743985035154488</v>
      </c>
      <c r="G10" s="27">
        <v>10.733406437463715</v>
      </c>
      <c r="H10" s="27"/>
      <c r="I10" s="28"/>
      <c r="M10" s="27"/>
      <c r="N10" s="27"/>
      <c r="O10" s="27"/>
      <c r="P10" s="27"/>
      <c r="Q10" s="27"/>
      <c r="S10" s="27"/>
      <c r="T10" s="27"/>
      <c r="U10" s="27"/>
      <c r="V10" s="27"/>
      <c r="W10" s="27"/>
    </row>
    <row r="11" spans="1:23" ht="15" x14ac:dyDescent="0.2">
      <c r="A11" s="25"/>
      <c r="B11" s="26" t="s">
        <v>40</v>
      </c>
      <c r="F11" s="27">
        <v>28.921256837552473</v>
      </c>
      <c r="G11" s="27">
        <v>9.0637323495738453</v>
      </c>
      <c r="H11" s="27"/>
      <c r="I11" s="28"/>
      <c r="M11" s="27"/>
      <c r="N11" s="27"/>
      <c r="O11" s="27"/>
      <c r="P11" s="27"/>
      <c r="Q11" s="27"/>
      <c r="S11" s="27"/>
      <c r="T11" s="27"/>
      <c r="U11" s="27"/>
      <c r="V11" s="27"/>
      <c r="W11" s="27"/>
    </row>
    <row r="12" spans="1:23" ht="15" x14ac:dyDescent="0.2">
      <c r="A12" s="25"/>
      <c r="B12" s="26" t="s">
        <v>41</v>
      </c>
      <c r="F12" s="27">
        <v>41.281113263037085</v>
      </c>
      <c r="G12" s="27">
        <v>10.5229180116204</v>
      </c>
      <c r="H12" s="27"/>
      <c r="I12" s="28"/>
      <c r="M12" s="27"/>
      <c r="N12" s="27"/>
      <c r="O12" s="27"/>
      <c r="P12" s="27"/>
      <c r="Q12" s="27"/>
      <c r="S12" s="27"/>
      <c r="T12" s="27"/>
      <c r="U12" s="27"/>
      <c r="V12" s="27"/>
      <c r="W12" s="27"/>
    </row>
    <row r="13" spans="1:23" ht="13.8" x14ac:dyDescent="0.25">
      <c r="A13" s="25"/>
      <c r="B13" s="26" t="s">
        <v>42</v>
      </c>
      <c r="F13" s="27">
        <v>44.420446364290854</v>
      </c>
      <c r="G13" s="27">
        <v>11.677465802735782</v>
      </c>
      <c r="H13" s="27"/>
      <c r="I13" s="28"/>
      <c r="M13" s="27"/>
      <c r="N13" s="27"/>
      <c r="O13" s="27"/>
      <c r="P13" s="27"/>
      <c r="Q13" s="27"/>
      <c r="S13" s="27"/>
      <c r="T13" s="27"/>
      <c r="U13" s="27"/>
      <c r="V13" s="27"/>
      <c r="W13" s="27"/>
    </row>
    <row r="14" spans="1:23" ht="13.8" x14ac:dyDescent="0.25">
      <c r="A14" s="29" t="s">
        <v>43</v>
      </c>
      <c r="B14" s="30"/>
      <c r="F14" s="27">
        <v>27.494429745160843</v>
      </c>
      <c r="G14" s="27">
        <v>10.741308081511395</v>
      </c>
      <c r="H14" s="27"/>
      <c r="I14" s="28"/>
      <c r="M14" s="27"/>
      <c r="N14" s="27"/>
      <c r="O14" s="27"/>
      <c r="P14" s="27"/>
      <c r="Q14" s="27"/>
      <c r="S14" s="27"/>
      <c r="T14" s="27"/>
      <c r="U14" s="27"/>
      <c r="V14" s="27"/>
      <c r="W14" s="27"/>
    </row>
    <row r="15" spans="1:23" x14ac:dyDescent="0.25">
      <c r="M15" s="27"/>
      <c r="N15" s="27"/>
      <c r="O15" s="27"/>
      <c r="P15" s="27"/>
      <c r="Q15" s="27"/>
      <c r="S15" s="27"/>
      <c r="T15" s="27"/>
      <c r="U15" s="27"/>
      <c r="V15" s="27"/>
      <c r="W15" s="27"/>
    </row>
    <row r="16" spans="1:23" ht="15" customHeight="1" x14ac:dyDescent="0.25"/>
    <row r="17" spans="6:8" ht="15" customHeight="1" x14ac:dyDescent="0.25"/>
    <row r="20" spans="6:8" x14ac:dyDescent="0.25">
      <c r="F20" s="27"/>
      <c r="G20" s="27"/>
      <c r="H20" s="27"/>
    </row>
    <row r="21" spans="6:8" x14ac:dyDescent="0.25">
      <c r="F21" s="27"/>
      <c r="G21" s="27"/>
      <c r="H21" s="27"/>
    </row>
    <row r="22" spans="6:8" x14ac:dyDescent="0.25">
      <c r="F22" s="27"/>
      <c r="G22" s="27"/>
      <c r="H22" s="27"/>
    </row>
    <row r="25" spans="6:8" x14ac:dyDescent="0.25">
      <c r="F25" s="27"/>
      <c r="G25" s="27"/>
    </row>
    <row r="26" spans="6:8" x14ac:dyDescent="0.25">
      <c r="F26" s="27"/>
      <c r="G26" s="27"/>
    </row>
    <row r="27" spans="6:8" x14ac:dyDescent="0.25">
      <c r="F27" s="27"/>
      <c r="G27" s="27"/>
    </row>
    <row r="28" spans="6:8" x14ac:dyDescent="0.25">
      <c r="F28" s="27"/>
      <c r="G28" s="27"/>
    </row>
    <row r="56" ht="15" customHeight="1" x14ac:dyDescent="0.25"/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zoomScale="80" zoomScaleNormal="80" workbookViewId="0"/>
  </sheetViews>
  <sheetFormatPr defaultColWidth="23.33203125" defaultRowHeight="18.75" customHeight="1" x14ac:dyDescent="0.25"/>
  <cols>
    <col min="1" max="1" width="40.5546875" style="1" bestFit="1" customWidth="1"/>
    <col min="2" max="4" width="9.5546875" style="1" bestFit="1" customWidth="1"/>
    <col min="5" max="5" width="7.6640625" style="1" bestFit="1" customWidth="1"/>
    <col min="6" max="7" width="19" style="1" bestFit="1" customWidth="1"/>
    <col min="8" max="20" width="7.6640625" style="1" bestFit="1" customWidth="1"/>
    <col min="21" max="22" width="23.33203125" style="1"/>
    <col min="23" max="23" width="28.44140625" style="1" bestFit="1" customWidth="1"/>
    <col min="24" max="25" width="9.5546875" style="1" bestFit="1" customWidth="1"/>
    <col min="26" max="26" width="11.5546875" style="1" bestFit="1" customWidth="1"/>
    <col min="27" max="27" width="23.6640625" style="1" bestFit="1" customWidth="1"/>
    <col min="28" max="28" width="19" style="1" bestFit="1" customWidth="1"/>
    <col min="29" max="16384" width="23.33203125" style="1"/>
  </cols>
  <sheetData>
    <row r="1" spans="1:20" ht="18.75" customHeight="1" x14ac:dyDescent="0.2">
      <c r="B1" s="23">
        <v>2000</v>
      </c>
      <c r="C1" s="23">
        <v>2001</v>
      </c>
      <c r="D1" s="23">
        <v>2002</v>
      </c>
      <c r="E1" s="23">
        <v>2003</v>
      </c>
      <c r="F1" s="23">
        <v>2004</v>
      </c>
      <c r="G1" s="23">
        <v>2005</v>
      </c>
      <c r="H1" s="23">
        <v>2006</v>
      </c>
      <c r="I1" s="23">
        <v>2007</v>
      </c>
      <c r="J1" s="23">
        <v>2008</v>
      </c>
      <c r="K1" s="23">
        <v>2009</v>
      </c>
      <c r="L1" s="23">
        <v>2010</v>
      </c>
      <c r="M1" s="23">
        <v>2011</v>
      </c>
      <c r="N1" s="23">
        <v>2012</v>
      </c>
      <c r="O1" s="23">
        <v>2013</v>
      </c>
      <c r="P1" s="23">
        <v>2014</v>
      </c>
      <c r="Q1" s="23">
        <v>2015</v>
      </c>
      <c r="R1" s="23">
        <v>2016</v>
      </c>
      <c r="S1" s="23">
        <v>2017</v>
      </c>
    </row>
    <row r="2" spans="1:20" ht="18.75" customHeight="1" x14ac:dyDescent="0.2">
      <c r="A2" s="1" t="s">
        <v>17</v>
      </c>
      <c r="B2" s="1">
        <v>141134</v>
      </c>
      <c r="C2" s="1">
        <v>147310</v>
      </c>
      <c r="D2" s="1">
        <v>147413</v>
      </c>
      <c r="E2" s="1">
        <v>139393</v>
      </c>
      <c r="F2" s="1">
        <v>133455</v>
      </c>
      <c r="G2" s="1">
        <v>131364</v>
      </c>
      <c r="H2" s="1">
        <v>130423</v>
      </c>
      <c r="I2" s="1">
        <v>127141</v>
      </c>
      <c r="J2" s="1">
        <v>119223</v>
      </c>
      <c r="K2" s="1">
        <v>115586</v>
      </c>
      <c r="L2" s="1">
        <v>112476</v>
      </c>
      <c r="M2" s="1">
        <v>108907</v>
      </c>
      <c r="N2" s="1">
        <v>97096</v>
      </c>
      <c r="O2" s="1">
        <v>91915</v>
      </c>
      <c r="P2" s="1">
        <v>89038</v>
      </c>
      <c r="Q2" s="1">
        <v>87548</v>
      </c>
      <c r="R2" s="1">
        <v>88227</v>
      </c>
      <c r="S2" s="1">
        <v>87440</v>
      </c>
    </row>
    <row r="3" spans="1:20" ht="18.75" customHeight="1" x14ac:dyDescent="0.2">
      <c r="A3" s="1" t="s">
        <v>15</v>
      </c>
      <c r="B3" s="1">
        <v>46051</v>
      </c>
      <c r="C3" s="1">
        <v>46959</v>
      </c>
      <c r="D3" s="1">
        <v>49479</v>
      </c>
      <c r="E3" s="1">
        <v>47422</v>
      </c>
      <c r="F3" s="1">
        <v>45865</v>
      </c>
      <c r="G3" s="1">
        <v>44812</v>
      </c>
      <c r="H3" s="1">
        <v>43610</v>
      </c>
      <c r="I3" s="1">
        <v>42506</v>
      </c>
      <c r="J3" s="1">
        <v>40047</v>
      </c>
      <c r="K3" s="1">
        <v>38995</v>
      </c>
      <c r="L3" s="1">
        <v>38801</v>
      </c>
      <c r="M3" s="1">
        <v>37749</v>
      </c>
      <c r="N3" s="1">
        <v>33777</v>
      </c>
      <c r="O3" s="1">
        <v>33127</v>
      </c>
      <c r="P3" s="1">
        <v>32947</v>
      </c>
      <c r="Q3" s="1">
        <v>32954</v>
      </c>
      <c r="R3" s="1">
        <v>33109</v>
      </c>
      <c r="S3" s="1">
        <v>33442</v>
      </c>
    </row>
    <row r="4" spans="1:20" ht="18.75" customHeight="1" x14ac:dyDescent="0.2">
      <c r="A4" s="1" t="s">
        <v>16</v>
      </c>
      <c r="B4" s="1">
        <v>19393</v>
      </c>
      <c r="C4" s="1">
        <v>19071</v>
      </c>
      <c r="D4" s="1">
        <v>18787</v>
      </c>
      <c r="E4" s="1">
        <v>17635</v>
      </c>
      <c r="F4" s="1">
        <v>17845</v>
      </c>
      <c r="G4" s="1">
        <v>18409</v>
      </c>
      <c r="H4" s="1">
        <v>19089</v>
      </c>
      <c r="I4" s="1">
        <v>18368</v>
      </c>
      <c r="J4" s="1">
        <v>18557</v>
      </c>
      <c r="K4" s="1">
        <v>18472</v>
      </c>
      <c r="L4" s="1">
        <v>19570</v>
      </c>
      <c r="M4" s="1">
        <v>19155</v>
      </c>
      <c r="N4" s="1">
        <v>18915</v>
      </c>
      <c r="O4" s="1">
        <v>19377</v>
      </c>
      <c r="P4" s="1">
        <v>19905</v>
      </c>
      <c r="Q4" s="1">
        <v>18759</v>
      </c>
      <c r="R4" s="1">
        <v>19440</v>
      </c>
      <c r="S4" s="1">
        <v>19481</v>
      </c>
    </row>
    <row r="5" spans="1:20" ht="18.75" customHeight="1" x14ac:dyDescent="0.2">
      <c r="A5" s="1" t="s">
        <v>0</v>
      </c>
      <c r="B5" s="1">
        <v>9829</v>
      </c>
      <c r="C5" s="1">
        <v>9613</v>
      </c>
      <c r="D5" s="1">
        <v>7792</v>
      </c>
      <c r="E5" s="1">
        <v>8522</v>
      </c>
      <c r="F5" s="1">
        <v>8832</v>
      </c>
      <c r="G5" s="1">
        <v>8406</v>
      </c>
      <c r="H5" s="1">
        <v>8408</v>
      </c>
      <c r="I5" s="1">
        <v>8023</v>
      </c>
      <c r="J5" s="1">
        <v>7621</v>
      </c>
      <c r="K5" s="1">
        <v>8280</v>
      </c>
      <c r="L5" s="1">
        <v>8425</v>
      </c>
      <c r="M5" s="1">
        <v>7646</v>
      </c>
      <c r="N5" s="1">
        <v>7778</v>
      </c>
      <c r="O5" s="1">
        <v>8274</v>
      </c>
      <c r="P5" s="1">
        <v>7624</v>
      </c>
      <c r="Q5" s="1">
        <v>7680</v>
      </c>
      <c r="R5" s="1">
        <v>7695</v>
      </c>
      <c r="S5" s="1">
        <v>7728</v>
      </c>
      <c r="T5" s="1">
        <v>148176</v>
      </c>
    </row>
    <row r="6" spans="1:20" ht="18.75" customHeight="1" x14ac:dyDescent="0.2">
      <c r="A6" s="1" t="s">
        <v>18</v>
      </c>
      <c r="B6" s="1">
        <v>40140</v>
      </c>
      <c r="C6" s="1">
        <v>40147</v>
      </c>
      <c r="D6" s="1">
        <v>41931</v>
      </c>
      <c r="E6" s="1">
        <v>39300</v>
      </c>
      <c r="F6" s="1">
        <v>37493</v>
      </c>
      <c r="G6" s="1">
        <v>37021</v>
      </c>
      <c r="H6" s="1">
        <v>36595</v>
      </c>
      <c r="I6" s="1">
        <v>34834</v>
      </c>
      <c r="J6" s="1">
        <v>33518</v>
      </c>
      <c r="K6" s="1">
        <v>34072</v>
      </c>
      <c r="L6" s="1">
        <v>33725</v>
      </c>
      <c r="M6" s="1">
        <v>32182</v>
      </c>
      <c r="N6" s="1">
        <v>29161</v>
      </c>
      <c r="O6" s="1">
        <v>28967</v>
      </c>
      <c r="P6" s="1">
        <v>27517</v>
      </c>
      <c r="Q6" s="1">
        <v>27598</v>
      </c>
      <c r="R6" s="1">
        <v>27320</v>
      </c>
      <c r="S6" s="1">
        <v>26842</v>
      </c>
    </row>
    <row r="7" spans="1:20" ht="18.75" customHeight="1" x14ac:dyDescent="0.2">
      <c r="B7" s="1">
        <v>256547</v>
      </c>
      <c r="C7" s="1">
        <v>263100</v>
      </c>
      <c r="D7" s="1">
        <v>265402</v>
      </c>
      <c r="E7" s="1">
        <v>252272</v>
      </c>
      <c r="F7" s="1">
        <v>243490</v>
      </c>
      <c r="G7" s="1">
        <v>240012</v>
      </c>
      <c r="H7" s="1">
        <v>238125</v>
      </c>
      <c r="I7" s="1">
        <v>230872</v>
      </c>
      <c r="J7" s="1">
        <v>218966</v>
      </c>
      <c r="K7" s="1">
        <v>215405</v>
      </c>
      <c r="L7" s="1">
        <v>212997</v>
      </c>
      <c r="M7" s="1">
        <v>205639</v>
      </c>
      <c r="N7" s="1">
        <v>186727</v>
      </c>
      <c r="O7" s="1">
        <v>181660</v>
      </c>
      <c r="P7" s="1">
        <v>177031</v>
      </c>
      <c r="Q7" s="1">
        <v>174539</v>
      </c>
      <c r="R7" s="1">
        <v>175791</v>
      </c>
      <c r="S7" s="1">
        <v>174933</v>
      </c>
    </row>
    <row r="8" spans="1:20" ht="18.75" customHeight="1" x14ac:dyDescent="0.2">
      <c r="B8" s="23">
        <v>2000</v>
      </c>
      <c r="C8" s="23">
        <v>2001</v>
      </c>
      <c r="D8" s="23">
        <v>2002</v>
      </c>
      <c r="E8" s="23">
        <v>2003</v>
      </c>
      <c r="F8" s="23">
        <v>2004</v>
      </c>
      <c r="G8" s="23">
        <v>2005</v>
      </c>
      <c r="H8" s="23">
        <v>2006</v>
      </c>
      <c r="I8" s="23">
        <v>2007</v>
      </c>
      <c r="J8" s="23">
        <v>2008</v>
      </c>
      <c r="K8" s="23">
        <v>2009</v>
      </c>
      <c r="L8" s="23">
        <v>2010</v>
      </c>
      <c r="M8" s="23">
        <v>2011</v>
      </c>
      <c r="N8" s="23">
        <v>2012</v>
      </c>
      <c r="O8" s="23">
        <v>2013</v>
      </c>
      <c r="P8" s="23">
        <v>2014</v>
      </c>
      <c r="Q8" s="23">
        <v>2015</v>
      </c>
      <c r="R8" s="23">
        <v>2016</v>
      </c>
      <c r="S8" s="23">
        <v>2017</v>
      </c>
    </row>
    <row r="9" spans="1:20" ht="18.75" customHeight="1" x14ac:dyDescent="0.2">
      <c r="A9" s="1" t="s">
        <v>17</v>
      </c>
      <c r="B9" s="2">
        <f>B2/B$7*100</f>
        <v>55.012921608905977</v>
      </c>
      <c r="C9" s="2">
        <f t="shared" ref="C9:R14" si="0">C2/C$7*100</f>
        <v>55.990117825921701</v>
      </c>
      <c r="D9" s="2">
        <f t="shared" si="0"/>
        <v>55.543289048311614</v>
      </c>
      <c r="E9" s="2">
        <f t="shared" si="0"/>
        <v>55.255042176698169</v>
      </c>
      <c r="F9" s="2">
        <f t="shared" si="0"/>
        <v>54.809232412008704</v>
      </c>
      <c r="G9" s="2">
        <f t="shared" si="0"/>
        <v>54.73226338683066</v>
      </c>
      <c r="H9" s="2">
        <f t="shared" si="0"/>
        <v>54.770813648293959</v>
      </c>
      <c r="I9" s="2">
        <f t="shared" si="0"/>
        <v>55.069908867251115</v>
      </c>
      <c r="J9" s="2">
        <f t="shared" si="0"/>
        <v>54.448179169368757</v>
      </c>
      <c r="K9" s="2">
        <f t="shared" si="0"/>
        <v>53.659850049905991</v>
      </c>
      <c r="L9" s="2">
        <f t="shared" si="0"/>
        <v>52.806377554613448</v>
      </c>
      <c r="M9" s="2">
        <f t="shared" si="0"/>
        <v>52.960284770884904</v>
      </c>
      <c r="N9" s="2">
        <f t="shared" si="0"/>
        <v>51.998907495970045</v>
      </c>
      <c r="O9" s="2">
        <f t="shared" si="0"/>
        <v>50.597269624573386</v>
      </c>
      <c r="P9" s="2">
        <f t="shared" si="0"/>
        <v>50.29514604786732</v>
      </c>
      <c r="Q9" s="2">
        <f t="shared" si="0"/>
        <v>50.159563192180542</v>
      </c>
      <c r="R9" s="2">
        <f>R2/R$7*100</f>
        <v>50.188576206973053</v>
      </c>
      <c r="S9" s="2">
        <f>S2/S$7*100</f>
        <v>49.984851343085637</v>
      </c>
    </row>
    <row r="10" spans="1:20" ht="18.75" customHeight="1" x14ac:dyDescent="0.2">
      <c r="A10" s="1" t="s">
        <v>15</v>
      </c>
      <c r="B10" s="2">
        <f t="shared" ref="B10:Q14" si="1">B3/B$7*100</f>
        <v>17.95031709589276</v>
      </c>
      <c r="C10" s="2">
        <f t="shared" si="1"/>
        <v>17.848346636259976</v>
      </c>
      <c r="D10" s="2">
        <f t="shared" si="1"/>
        <v>18.643039615375919</v>
      </c>
      <c r="E10" s="2">
        <f t="shared" si="1"/>
        <v>18.797964102238854</v>
      </c>
      <c r="F10" s="2">
        <f t="shared" si="1"/>
        <v>18.836502525771078</v>
      </c>
      <c r="G10" s="2">
        <f t="shared" si="1"/>
        <v>18.670733130010166</v>
      </c>
      <c r="H10" s="2">
        <f t="shared" si="1"/>
        <v>18.313910761154855</v>
      </c>
      <c r="I10" s="2">
        <f t="shared" si="1"/>
        <v>18.411067604560102</v>
      </c>
      <c r="J10" s="2">
        <f t="shared" si="1"/>
        <v>18.289140779847099</v>
      </c>
      <c r="K10" s="2">
        <f t="shared" si="1"/>
        <v>18.103108098697803</v>
      </c>
      <c r="L10" s="2">
        <f t="shared" si="1"/>
        <v>18.216688497960064</v>
      </c>
      <c r="M10" s="2">
        <f t="shared" si="1"/>
        <v>18.356926458502521</v>
      </c>
      <c r="N10" s="2">
        <f t="shared" si="1"/>
        <v>18.088974813497778</v>
      </c>
      <c r="O10" s="2">
        <f t="shared" si="1"/>
        <v>18.235715072112736</v>
      </c>
      <c r="P10" s="2">
        <f t="shared" si="1"/>
        <v>18.610864763798432</v>
      </c>
      <c r="Q10" s="2">
        <f t="shared" si="1"/>
        <v>18.880594021966438</v>
      </c>
      <c r="R10" s="2">
        <f t="shared" si="0"/>
        <v>18.834297546518307</v>
      </c>
      <c r="S10" s="2">
        <f t="shared" ref="S10" si="2">S3/S$7*100</f>
        <v>19.117033378493481</v>
      </c>
    </row>
    <row r="11" spans="1:20" ht="18.75" customHeight="1" x14ac:dyDescent="0.2">
      <c r="A11" s="1" t="s">
        <v>16</v>
      </c>
      <c r="B11" s="2">
        <f t="shared" si="1"/>
        <v>7.5592386580236761</v>
      </c>
      <c r="C11" s="2">
        <f t="shared" si="0"/>
        <v>7.2485746864310157</v>
      </c>
      <c r="D11" s="2">
        <f t="shared" si="0"/>
        <v>7.0786957144256633</v>
      </c>
      <c r="E11" s="2">
        <f t="shared" si="0"/>
        <v>6.9904706031584958</v>
      </c>
      <c r="F11" s="2">
        <f t="shared" si="0"/>
        <v>7.328843073637521</v>
      </c>
      <c r="G11" s="2">
        <f t="shared" si="0"/>
        <v>7.6700331650084159</v>
      </c>
      <c r="H11" s="2">
        <f t="shared" si="0"/>
        <v>8.0163779527559065</v>
      </c>
      <c r="I11" s="2">
        <f t="shared" si="0"/>
        <v>7.955923628677362</v>
      </c>
      <c r="J11" s="2">
        <f t="shared" si="0"/>
        <v>8.4748317090324523</v>
      </c>
      <c r="K11" s="2">
        <f t="shared" si="0"/>
        <v>8.5754741069148803</v>
      </c>
      <c r="L11" s="2">
        <f t="shared" si="0"/>
        <v>9.1879228345939143</v>
      </c>
      <c r="M11" s="2">
        <f t="shared" si="0"/>
        <v>9.3148673160246851</v>
      </c>
      <c r="N11" s="2">
        <f t="shared" si="0"/>
        <v>10.129761630615819</v>
      </c>
      <c r="O11" s="2">
        <f t="shared" si="0"/>
        <v>10.666629968072224</v>
      </c>
      <c r="P11" s="2">
        <f t="shared" si="0"/>
        <v>11.243793459902502</v>
      </c>
      <c r="Q11" s="2">
        <f t="shared" si="0"/>
        <v>10.747741192512848</v>
      </c>
      <c r="R11" s="2">
        <f t="shared" si="0"/>
        <v>11.058586617062307</v>
      </c>
      <c r="S11" s="2">
        <f t="shared" ref="S11" si="3">S4/S$7*100</f>
        <v>11.136263598063259</v>
      </c>
    </row>
    <row r="12" spans="1:20" ht="18.75" customHeight="1" x14ac:dyDescent="0.2">
      <c r="A12" s="1" t="s">
        <v>0</v>
      </c>
      <c r="B12" s="2">
        <f t="shared" si="1"/>
        <v>3.8312667854233338</v>
      </c>
      <c r="C12" s="2">
        <f t="shared" si="0"/>
        <v>3.6537438236412014</v>
      </c>
      <c r="D12" s="2">
        <f t="shared" si="0"/>
        <v>2.9359236177572132</v>
      </c>
      <c r="E12" s="2">
        <f t="shared" si="0"/>
        <v>3.3780998287562634</v>
      </c>
      <c r="F12" s="2">
        <f t="shared" si="0"/>
        <v>3.6272536859829971</v>
      </c>
      <c r="G12" s="2">
        <f t="shared" si="0"/>
        <v>3.5023248837558119</v>
      </c>
      <c r="H12" s="2">
        <f t="shared" si="0"/>
        <v>3.5309186351706039</v>
      </c>
      <c r="I12" s="2">
        <f t="shared" si="0"/>
        <v>3.4750857618074082</v>
      </c>
      <c r="J12" s="2">
        <f t="shared" si="0"/>
        <v>3.4804490194824766</v>
      </c>
      <c r="K12" s="2">
        <f t="shared" si="0"/>
        <v>3.8439219145330892</v>
      </c>
      <c r="L12" s="2">
        <f t="shared" si="0"/>
        <v>3.9554547716634505</v>
      </c>
      <c r="M12" s="2">
        <f t="shared" si="0"/>
        <v>3.7181663011393749</v>
      </c>
      <c r="N12" s="2">
        <f t="shared" si="0"/>
        <v>4.1654393847702798</v>
      </c>
      <c r="O12" s="2">
        <f t="shared" si="0"/>
        <v>4.5546625564240895</v>
      </c>
      <c r="P12" s="2">
        <f t="shared" si="0"/>
        <v>4.3065903711779292</v>
      </c>
      <c r="Q12" s="2">
        <f t="shared" si="0"/>
        <v>4.4001627143503743</v>
      </c>
      <c r="R12" s="2">
        <f>R5/R$7*100</f>
        <v>4.3773572025871639</v>
      </c>
      <c r="S12" s="2">
        <f>S5/S$7*100</f>
        <v>4.4176913446862507</v>
      </c>
    </row>
    <row r="13" spans="1:20" ht="18.75" customHeight="1" x14ac:dyDescent="0.2">
      <c r="A13" s="1" t="s">
        <v>18</v>
      </c>
      <c r="B13" s="2">
        <f t="shared" si="1"/>
        <v>15.64625585175426</v>
      </c>
      <c r="C13" s="2">
        <f t="shared" si="0"/>
        <v>15.259217027746105</v>
      </c>
      <c r="D13" s="2">
        <f t="shared" si="0"/>
        <v>15.799052004129585</v>
      </c>
      <c r="E13" s="2">
        <f t="shared" si="0"/>
        <v>15.578423289148221</v>
      </c>
      <c r="F13" s="2">
        <f t="shared" si="0"/>
        <v>15.398168302599696</v>
      </c>
      <c r="G13" s="2">
        <f t="shared" si="0"/>
        <v>15.424645434394947</v>
      </c>
      <c r="H13" s="2">
        <f t="shared" si="0"/>
        <v>15.36797900262467</v>
      </c>
      <c r="I13" s="2">
        <f t="shared" si="0"/>
        <v>15.088014137704009</v>
      </c>
      <c r="J13" s="2">
        <f t="shared" si="0"/>
        <v>15.307399322269211</v>
      </c>
      <c r="K13" s="2">
        <f t="shared" si="0"/>
        <v>15.817645829948237</v>
      </c>
      <c r="L13" s="2">
        <f t="shared" si="0"/>
        <v>15.833556341169125</v>
      </c>
      <c r="M13" s="2">
        <f t="shared" si="0"/>
        <v>15.649755153448519</v>
      </c>
      <c r="N13" s="2">
        <f t="shared" si="0"/>
        <v>15.61691667514607</v>
      </c>
      <c r="O13" s="2">
        <f t="shared" si="0"/>
        <v>15.945722778817572</v>
      </c>
      <c r="P13" s="2">
        <f t="shared" si="0"/>
        <v>15.543605357253815</v>
      </c>
      <c r="Q13" s="2">
        <f t="shared" si="0"/>
        <v>15.811938878989796</v>
      </c>
      <c r="R13" s="2">
        <f t="shared" si="0"/>
        <v>15.541182426859168</v>
      </c>
      <c r="S13" s="2">
        <f t="shared" ref="S13" si="4">S6/S$7*100</f>
        <v>15.344160335671372</v>
      </c>
    </row>
    <row r="14" spans="1:20" ht="18.75" customHeight="1" x14ac:dyDescent="0.2">
      <c r="B14" s="2">
        <f t="shared" si="1"/>
        <v>100</v>
      </c>
      <c r="C14" s="2">
        <f t="shared" si="0"/>
        <v>100</v>
      </c>
      <c r="D14" s="2">
        <f t="shared" si="0"/>
        <v>100</v>
      </c>
      <c r="E14" s="2">
        <f t="shared" si="0"/>
        <v>100</v>
      </c>
      <c r="F14" s="2">
        <f t="shared" si="0"/>
        <v>100</v>
      </c>
      <c r="G14" s="2">
        <f t="shared" si="0"/>
        <v>100</v>
      </c>
      <c r="H14" s="2">
        <f t="shared" si="0"/>
        <v>100</v>
      </c>
      <c r="I14" s="2">
        <f t="shared" si="0"/>
        <v>100</v>
      </c>
      <c r="J14" s="2">
        <f t="shared" si="0"/>
        <v>100</v>
      </c>
      <c r="K14" s="2">
        <f t="shared" si="0"/>
        <v>100</v>
      </c>
      <c r="L14" s="2">
        <f t="shared" si="0"/>
        <v>100</v>
      </c>
      <c r="M14" s="2">
        <f t="shared" si="0"/>
        <v>100</v>
      </c>
      <c r="N14" s="2">
        <f t="shared" si="0"/>
        <v>100</v>
      </c>
      <c r="O14" s="2">
        <f t="shared" si="0"/>
        <v>100</v>
      </c>
      <c r="P14" s="2">
        <f t="shared" si="0"/>
        <v>100</v>
      </c>
      <c r="Q14" s="2">
        <f t="shared" si="0"/>
        <v>100</v>
      </c>
      <c r="R14" s="2">
        <f t="shared" si="0"/>
        <v>100</v>
      </c>
      <c r="S14" s="2">
        <f t="shared" ref="S14" si="5">S7/S$7*100</f>
        <v>100</v>
      </c>
    </row>
    <row r="31" spans="1:7" ht="18.75" customHeight="1" thickBot="1" x14ac:dyDescent="0.3"/>
    <row r="32" spans="1:7" ht="18.75" customHeight="1" thickBot="1" x14ac:dyDescent="0.35">
      <c r="A32" s="15" t="s">
        <v>20</v>
      </c>
      <c r="B32" s="16">
        <v>2001</v>
      </c>
      <c r="C32" s="16">
        <v>2010</v>
      </c>
      <c r="D32" s="16">
        <v>2017</v>
      </c>
      <c r="F32" s="16" t="s">
        <v>25</v>
      </c>
      <c r="G32" s="16" t="s">
        <v>26</v>
      </c>
    </row>
    <row r="33" spans="1:12" ht="18.75" customHeight="1" thickBot="1" x14ac:dyDescent="0.3">
      <c r="A33" s="17" t="s">
        <v>17</v>
      </c>
      <c r="B33" s="18">
        <v>147310</v>
      </c>
      <c r="C33" s="18">
        <v>112476</v>
      </c>
      <c r="D33" s="18">
        <v>87440</v>
      </c>
      <c r="F33" s="21">
        <f t="shared" ref="F33:F38" si="6">(D33/B33-1)*100</f>
        <v>-40.64218315117779</v>
      </c>
      <c r="G33" s="21">
        <f t="shared" ref="G33:G38" si="7">(D33/C33-1)*100</f>
        <v>-22.258970802660127</v>
      </c>
      <c r="J33" s="2">
        <f>B33/B$38*100</f>
        <v>55.990117825921701</v>
      </c>
      <c r="K33" s="2">
        <f>C33/C$38*100</f>
        <v>52.806377554613448</v>
      </c>
      <c r="L33" s="2">
        <f>D33/D$38*100</f>
        <v>49.984851343085637</v>
      </c>
    </row>
    <row r="34" spans="1:12" ht="18.75" customHeight="1" thickBot="1" x14ac:dyDescent="0.3">
      <c r="A34" s="17" t="s">
        <v>15</v>
      </c>
      <c r="B34" s="18">
        <v>46959</v>
      </c>
      <c r="C34" s="18">
        <v>38801</v>
      </c>
      <c r="D34" s="18">
        <v>33442</v>
      </c>
      <c r="F34" s="21">
        <f t="shared" si="6"/>
        <v>-28.78468451202113</v>
      </c>
      <c r="G34" s="21">
        <f t="shared" si="7"/>
        <v>-13.811499703615882</v>
      </c>
      <c r="J34" s="2">
        <f t="shared" ref="J34:J38" si="8">B34/B$38*100</f>
        <v>17.848346636259976</v>
      </c>
      <c r="K34" s="2">
        <f t="shared" ref="K34:K38" si="9">C34/C$38*100</f>
        <v>18.216688497960064</v>
      </c>
      <c r="L34" s="2">
        <f t="shared" ref="L34:L38" si="10">D34/D$38*100</f>
        <v>19.117033378493481</v>
      </c>
    </row>
    <row r="35" spans="1:12" ht="18.75" customHeight="1" thickBot="1" x14ac:dyDescent="0.3">
      <c r="A35" s="17" t="s">
        <v>16</v>
      </c>
      <c r="B35" s="18">
        <v>19071</v>
      </c>
      <c r="C35" s="18">
        <v>19570</v>
      </c>
      <c r="D35" s="18">
        <v>19481</v>
      </c>
      <c r="F35" s="21">
        <f t="shared" si="6"/>
        <v>2.149861045566559</v>
      </c>
      <c r="G35" s="21">
        <f t="shared" si="7"/>
        <v>-0.45477772100153135</v>
      </c>
      <c r="J35" s="2">
        <f t="shared" si="8"/>
        <v>7.2485746864310157</v>
      </c>
      <c r="K35" s="2">
        <f t="shared" si="9"/>
        <v>9.1879228345939143</v>
      </c>
      <c r="L35" s="2">
        <f t="shared" si="10"/>
        <v>11.136263598063259</v>
      </c>
    </row>
    <row r="36" spans="1:12" ht="18.75" customHeight="1" thickBot="1" x14ac:dyDescent="0.3">
      <c r="A36" s="17" t="s">
        <v>27</v>
      </c>
      <c r="B36" s="18">
        <v>9613</v>
      </c>
      <c r="C36" s="18">
        <v>8425</v>
      </c>
      <c r="D36" s="18">
        <v>7728</v>
      </c>
      <c r="F36" s="21">
        <f t="shared" si="6"/>
        <v>-19.608862998023511</v>
      </c>
      <c r="G36" s="21">
        <f t="shared" si="7"/>
        <v>-8.2729970326409497</v>
      </c>
      <c r="J36" s="2">
        <f t="shared" si="8"/>
        <v>3.6537438236412014</v>
      </c>
      <c r="K36" s="2">
        <f t="shared" si="9"/>
        <v>3.9554547716634505</v>
      </c>
      <c r="L36" s="2">
        <f>D36/D$38*100</f>
        <v>4.4176913446862507</v>
      </c>
    </row>
    <row r="37" spans="1:12" ht="18.75" customHeight="1" thickBot="1" x14ac:dyDescent="0.3">
      <c r="A37" s="17" t="s">
        <v>18</v>
      </c>
      <c r="B37" s="18">
        <v>40147</v>
      </c>
      <c r="C37" s="18">
        <v>33725</v>
      </c>
      <c r="D37" s="18">
        <v>26842</v>
      </c>
      <c r="F37" s="21">
        <f t="shared" si="6"/>
        <v>-33.14070789847311</v>
      </c>
      <c r="G37" s="21">
        <f t="shared" si="7"/>
        <v>-20.409191994069687</v>
      </c>
      <c r="J37" s="2">
        <f t="shared" si="8"/>
        <v>15.259217027746105</v>
      </c>
      <c r="K37" s="2">
        <f t="shared" si="9"/>
        <v>15.833556341169125</v>
      </c>
      <c r="L37" s="2">
        <f t="shared" si="10"/>
        <v>15.344160335671372</v>
      </c>
    </row>
    <row r="38" spans="1:12" ht="18.75" customHeight="1" thickBot="1" x14ac:dyDescent="0.35">
      <c r="A38" s="19" t="s">
        <v>19</v>
      </c>
      <c r="B38" s="20">
        <v>263100</v>
      </c>
      <c r="C38" s="20">
        <v>212997</v>
      </c>
      <c r="D38" s="20">
        <v>174933</v>
      </c>
      <c r="F38" s="22">
        <f t="shared" si="6"/>
        <v>-33.510832383124288</v>
      </c>
      <c r="G38" s="22">
        <f t="shared" si="7"/>
        <v>-17.870674234848384</v>
      </c>
      <c r="J38" s="2">
        <f t="shared" si="8"/>
        <v>100</v>
      </c>
      <c r="K38" s="2">
        <f t="shared" si="9"/>
        <v>100</v>
      </c>
      <c r="L38" s="2">
        <f t="shared" si="10"/>
        <v>100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T58"/>
  <sheetViews>
    <sheetView tabSelected="1" zoomScale="60" zoomScaleNormal="60" workbookViewId="0"/>
  </sheetViews>
  <sheetFormatPr defaultColWidth="7.109375" defaultRowHeight="14.4" x14ac:dyDescent="0.3"/>
  <cols>
    <col min="3" max="3" width="11.5546875" customWidth="1"/>
    <col min="4" max="4" width="13" customWidth="1"/>
    <col min="5" max="5" width="12" customWidth="1"/>
    <col min="6" max="6" width="10.109375" customWidth="1"/>
    <col min="9" max="9" width="23.33203125" bestFit="1" customWidth="1"/>
    <col min="14" max="14" width="14" customWidth="1"/>
    <col min="15" max="15" width="14.44140625" customWidth="1"/>
    <col min="16" max="16" width="13.88671875" customWidth="1"/>
  </cols>
  <sheetData>
    <row r="6" spans="3:17" ht="15" x14ac:dyDescent="0.25">
      <c r="D6" t="s">
        <v>12</v>
      </c>
      <c r="E6" t="s">
        <v>12</v>
      </c>
      <c r="F6" t="s">
        <v>12</v>
      </c>
      <c r="G6" t="s">
        <v>13</v>
      </c>
      <c r="H6" t="s">
        <v>13</v>
      </c>
      <c r="I6" t="s">
        <v>13</v>
      </c>
    </row>
    <row r="7" spans="3:17" ht="15" x14ac:dyDescent="0.25">
      <c r="D7" t="s">
        <v>8</v>
      </c>
      <c r="E7" t="s">
        <v>1</v>
      </c>
      <c r="F7" t="s">
        <v>14</v>
      </c>
      <c r="G7" t="s">
        <v>8</v>
      </c>
      <c r="H7" t="s">
        <v>1</v>
      </c>
      <c r="I7" t="s">
        <v>14</v>
      </c>
      <c r="O7">
        <v>2017</v>
      </c>
    </row>
    <row r="8" spans="3:17" ht="15" x14ac:dyDescent="0.25">
      <c r="C8">
        <v>2001</v>
      </c>
      <c r="D8">
        <v>722</v>
      </c>
      <c r="E8">
        <v>9779</v>
      </c>
      <c r="F8">
        <v>1942</v>
      </c>
      <c r="G8">
        <v>27</v>
      </c>
      <c r="H8">
        <v>397</v>
      </c>
      <c r="I8">
        <v>111</v>
      </c>
      <c r="J8">
        <f>SUM(F8:I8)</f>
        <v>2477</v>
      </c>
      <c r="K8" s="9">
        <f>((G24+H24+I24)/(G8+H8+I8)-1)*100</f>
        <v>-36.822429906542055</v>
      </c>
      <c r="N8" t="s">
        <v>10</v>
      </c>
      <c r="O8">
        <v>29</v>
      </c>
      <c r="P8">
        <v>31</v>
      </c>
      <c r="Q8">
        <v>0</v>
      </c>
    </row>
    <row r="9" spans="3:17" ht="15" x14ac:dyDescent="0.25">
      <c r="C9">
        <v>2002</v>
      </c>
      <c r="D9">
        <v>528</v>
      </c>
      <c r="E9">
        <v>7701</v>
      </c>
      <c r="F9">
        <v>1575</v>
      </c>
      <c r="G9">
        <v>21</v>
      </c>
      <c r="H9">
        <v>295</v>
      </c>
      <c r="I9">
        <v>89</v>
      </c>
      <c r="J9">
        <f t="shared" ref="J9:J24" si="0">SUM(F9:I9)</f>
        <v>1980</v>
      </c>
      <c r="N9" s="14" t="s">
        <v>1</v>
      </c>
      <c r="O9" s="14">
        <v>5531</v>
      </c>
      <c r="P9" s="14">
        <v>7067</v>
      </c>
      <c r="Q9" s="14">
        <v>214</v>
      </c>
    </row>
    <row r="10" spans="3:17" ht="15" x14ac:dyDescent="0.25">
      <c r="C10">
        <v>2003</v>
      </c>
      <c r="D10">
        <v>535</v>
      </c>
      <c r="E10">
        <v>7814</v>
      </c>
      <c r="F10">
        <v>2279</v>
      </c>
      <c r="G10">
        <v>12</v>
      </c>
      <c r="H10">
        <v>347</v>
      </c>
      <c r="I10">
        <v>112</v>
      </c>
      <c r="J10">
        <f t="shared" si="0"/>
        <v>2750</v>
      </c>
      <c r="N10" t="s">
        <v>7</v>
      </c>
      <c r="O10">
        <v>21</v>
      </c>
      <c r="P10">
        <v>70</v>
      </c>
      <c r="Q10">
        <v>16</v>
      </c>
    </row>
    <row r="11" spans="3:17" ht="15" x14ac:dyDescent="0.25">
      <c r="C11">
        <v>2004</v>
      </c>
      <c r="D11">
        <v>663</v>
      </c>
      <c r="E11">
        <v>7780</v>
      </c>
      <c r="F11">
        <v>2477</v>
      </c>
      <c r="G11">
        <v>21</v>
      </c>
      <c r="H11">
        <v>271</v>
      </c>
      <c r="I11">
        <v>126</v>
      </c>
      <c r="J11">
        <f t="shared" si="0"/>
        <v>2895</v>
      </c>
      <c r="N11" t="s">
        <v>9</v>
      </c>
      <c r="O11">
        <v>1</v>
      </c>
      <c r="P11">
        <v>1</v>
      </c>
      <c r="Q11">
        <v>0</v>
      </c>
    </row>
    <row r="12" spans="3:17" ht="15" x14ac:dyDescent="0.25">
      <c r="C12">
        <v>2005</v>
      </c>
      <c r="D12">
        <v>675</v>
      </c>
      <c r="E12">
        <v>7710</v>
      </c>
      <c r="F12">
        <v>2035</v>
      </c>
      <c r="G12">
        <v>27</v>
      </c>
      <c r="H12">
        <v>279</v>
      </c>
      <c r="I12">
        <v>106</v>
      </c>
      <c r="J12">
        <f t="shared" si="0"/>
        <v>2447</v>
      </c>
      <c r="N12" t="s">
        <v>2</v>
      </c>
      <c r="O12">
        <v>276</v>
      </c>
      <c r="P12">
        <v>300</v>
      </c>
      <c r="Q12">
        <v>15</v>
      </c>
    </row>
    <row r="13" spans="3:17" ht="15" x14ac:dyDescent="0.25">
      <c r="C13">
        <v>2006</v>
      </c>
      <c r="D13">
        <v>726</v>
      </c>
      <c r="E13">
        <v>7485</v>
      </c>
      <c r="F13">
        <v>2206</v>
      </c>
      <c r="G13">
        <v>23</v>
      </c>
      <c r="H13">
        <v>291</v>
      </c>
      <c r="I13">
        <v>94</v>
      </c>
      <c r="J13">
        <f t="shared" si="0"/>
        <v>2614</v>
      </c>
      <c r="N13" t="s">
        <v>6</v>
      </c>
      <c r="O13">
        <v>225</v>
      </c>
      <c r="P13">
        <v>221</v>
      </c>
      <c r="Q13">
        <v>4</v>
      </c>
    </row>
    <row r="14" spans="3:17" ht="15" x14ac:dyDescent="0.25">
      <c r="C14">
        <v>2007</v>
      </c>
      <c r="D14">
        <v>701</v>
      </c>
      <c r="E14">
        <v>6867</v>
      </c>
      <c r="F14">
        <v>2169</v>
      </c>
      <c r="G14">
        <v>18</v>
      </c>
      <c r="H14">
        <v>248</v>
      </c>
      <c r="I14">
        <v>101</v>
      </c>
      <c r="J14">
        <f t="shared" si="0"/>
        <v>2536</v>
      </c>
      <c r="N14" s="14" t="s">
        <v>4</v>
      </c>
      <c r="O14" s="14">
        <v>267</v>
      </c>
      <c r="P14" s="14">
        <v>278</v>
      </c>
      <c r="Q14" s="14">
        <v>14</v>
      </c>
    </row>
    <row r="15" spans="3:17" ht="15" x14ac:dyDescent="0.25">
      <c r="C15">
        <v>2008</v>
      </c>
      <c r="D15">
        <v>661</v>
      </c>
      <c r="E15">
        <v>6843</v>
      </c>
      <c r="F15">
        <v>1968</v>
      </c>
      <c r="G15">
        <v>18</v>
      </c>
      <c r="H15">
        <v>195</v>
      </c>
      <c r="I15">
        <v>108</v>
      </c>
      <c r="J15">
        <f t="shared" si="0"/>
        <v>2289</v>
      </c>
      <c r="N15" s="14" t="s">
        <v>3</v>
      </c>
      <c r="O15" s="14">
        <v>1356</v>
      </c>
      <c r="P15" s="14">
        <v>1453</v>
      </c>
      <c r="Q15" s="14">
        <v>74</v>
      </c>
    </row>
    <row r="16" spans="3:17" ht="15" x14ac:dyDescent="0.25">
      <c r="C16">
        <v>2009</v>
      </c>
      <c r="D16">
        <v>672</v>
      </c>
      <c r="E16">
        <v>7305</v>
      </c>
      <c r="F16">
        <v>2312</v>
      </c>
      <c r="G16">
        <v>18</v>
      </c>
      <c r="H16">
        <v>193</v>
      </c>
      <c r="I16">
        <v>100</v>
      </c>
      <c r="J16">
        <f t="shared" si="0"/>
        <v>2623</v>
      </c>
      <c r="N16" t="s">
        <v>5</v>
      </c>
      <c r="O16">
        <v>15</v>
      </c>
      <c r="P16">
        <v>16</v>
      </c>
      <c r="Q16">
        <v>1</v>
      </c>
    </row>
    <row r="17" spans="3:20" ht="15" x14ac:dyDescent="0.25">
      <c r="C17">
        <v>2010</v>
      </c>
      <c r="D17">
        <v>759</v>
      </c>
      <c r="E17">
        <v>7397</v>
      </c>
      <c r="F17">
        <v>2153</v>
      </c>
      <c r="G17">
        <v>22</v>
      </c>
      <c r="H17">
        <v>211</v>
      </c>
      <c r="I17">
        <v>108</v>
      </c>
      <c r="J17">
        <f t="shared" si="0"/>
        <v>2494</v>
      </c>
      <c r="N17" t="s">
        <v>8</v>
      </c>
      <c r="O17">
        <v>7</v>
      </c>
      <c r="P17">
        <v>8</v>
      </c>
      <c r="Q17">
        <v>0</v>
      </c>
    </row>
    <row r="18" spans="3:20" ht="15" x14ac:dyDescent="0.25">
      <c r="C18">
        <v>2011</v>
      </c>
      <c r="D18">
        <v>645</v>
      </c>
      <c r="E18">
        <v>6760</v>
      </c>
      <c r="F18">
        <v>2033</v>
      </c>
      <c r="G18">
        <v>16</v>
      </c>
      <c r="H18">
        <v>210</v>
      </c>
      <c r="I18">
        <v>96</v>
      </c>
      <c r="J18">
        <f t="shared" si="0"/>
        <v>2355</v>
      </c>
      <c r="N18" t="s">
        <v>19</v>
      </c>
      <c r="O18">
        <v>7728</v>
      </c>
      <c r="P18">
        <v>9445</v>
      </c>
      <c r="Q18">
        <v>338</v>
      </c>
    </row>
    <row r="19" spans="3:20" ht="15" x14ac:dyDescent="0.25">
      <c r="C19">
        <v>2012</v>
      </c>
      <c r="D19">
        <v>677</v>
      </c>
      <c r="E19">
        <v>7064</v>
      </c>
      <c r="F19">
        <v>1920</v>
      </c>
      <c r="G19">
        <v>22</v>
      </c>
      <c r="H19">
        <v>186</v>
      </c>
      <c r="I19">
        <v>88</v>
      </c>
      <c r="J19">
        <f t="shared" si="0"/>
        <v>2216</v>
      </c>
    </row>
    <row r="20" spans="3:20" ht="15" x14ac:dyDescent="0.25">
      <c r="C20">
        <v>2013</v>
      </c>
      <c r="D20">
        <v>774</v>
      </c>
      <c r="E20">
        <v>7562</v>
      </c>
      <c r="F20">
        <v>1812</v>
      </c>
      <c r="G20">
        <v>23</v>
      </c>
      <c r="H20">
        <v>217</v>
      </c>
      <c r="I20">
        <v>89</v>
      </c>
      <c r="J20">
        <f t="shared" si="0"/>
        <v>2141</v>
      </c>
    </row>
    <row r="21" spans="3:20" ht="15" x14ac:dyDescent="0.25">
      <c r="C21">
        <v>2014</v>
      </c>
      <c r="D21">
        <v>681</v>
      </c>
      <c r="E21">
        <v>7172</v>
      </c>
      <c r="F21">
        <v>1654</v>
      </c>
      <c r="G21">
        <v>14</v>
      </c>
      <c r="H21">
        <v>171</v>
      </c>
      <c r="I21">
        <v>69</v>
      </c>
      <c r="J21">
        <f t="shared" si="0"/>
        <v>1908</v>
      </c>
      <c r="P21" s="9"/>
    </row>
    <row r="22" spans="3:20" ht="15" x14ac:dyDescent="0.25">
      <c r="C22">
        <v>2015</v>
      </c>
      <c r="D22">
        <v>666</v>
      </c>
      <c r="E22">
        <v>6990</v>
      </c>
      <c r="F22">
        <v>1709</v>
      </c>
      <c r="G22">
        <v>14</v>
      </c>
      <c r="H22">
        <v>209</v>
      </c>
      <c r="I22">
        <v>89</v>
      </c>
      <c r="J22">
        <f t="shared" si="0"/>
        <v>2021</v>
      </c>
      <c r="P22" s="9"/>
      <c r="T22">
        <f>T23/T24*100</f>
        <v>10.005920663114269</v>
      </c>
    </row>
    <row r="23" spans="3:20" ht="15" x14ac:dyDescent="0.25">
      <c r="C23">
        <v>2016</v>
      </c>
      <c r="D23">
        <v>632</v>
      </c>
      <c r="E23">
        <v>7216</v>
      </c>
      <c r="F23">
        <v>1636</v>
      </c>
      <c r="G23">
        <v>13</v>
      </c>
      <c r="H23">
        <v>182</v>
      </c>
      <c r="I23">
        <v>67</v>
      </c>
      <c r="J23">
        <f t="shared" si="0"/>
        <v>1898</v>
      </c>
      <c r="K23" s="9">
        <f>((G23+H23+I23)/(G17+H17+I17)-1)*100</f>
        <v>-23.167155425219942</v>
      </c>
      <c r="L23">
        <v>579</v>
      </c>
      <c r="M23">
        <v>5594</v>
      </c>
      <c r="N23">
        <v>1522</v>
      </c>
      <c r="P23" s="9">
        <f t="shared" ref="P23:R24" si="1">G23/L23*100</f>
        <v>2.2452504317789295</v>
      </c>
      <c r="Q23" s="9">
        <f t="shared" si="1"/>
        <v>3.2534858777261353</v>
      </c>
      <c r="R23" s="9">
        <f t="shared" si="1"/>
        <v>4.402102496714849</v>
      </c>
      <c r="T23">
        <v>338</v>
      </c>
    </row>
    <row r="24" spans="3:20" ht="15" x14ac:dyDescent="0.25">
      <c r="C24">
        <v>2017</v>
      </c>
      <c r="D24">
        <v>647</v>
      </c>
      <c r="E24">
        <v>7067</v>
      </c>
      <c r="F24">
        <v>1731</v>
      </c>
      <c r="G24">
        <v>36</v>
      </c>
      <c r="H24">
        <v>214</v>
      </c>
      <c r="I24">
        <v>88</v>
      </c>
      <c r="J24">
        <f t="shared" si="0"/>
        <v>2069</v>
      </c>
      <c r="K24" s="9">
        <f>((G24+H24+I24)/(G17+H17+I17)-1)*100</f>
        <v>-0.87976539589442737</v>
      </c>
      <c r="L24">
        <v>597</v>
      </c>
      <c r="M24">
        <v>5508</v>
      </c>
      <c r="N24">
        <v>1623</v>
      </c>
      <c r="P24" s="9">
        <f>G24/L24*100</f>
        <v>6.0301507537688437</v>
      </c>
      <c r="Q24" s="9">
        <f>H24/M24*100</f>
        <v>3.8852578068264343</v>
      </c>
      <c r="R24" s="9">
        <f t="shared" si="1"/>
        <v>5.4220579174368453</v>
      </c>
      <c r="T24">
        <v>3378</v>
      </c>
    </row>
    <row r="25" spans="3:20" ht="15" x14ac:dyDescent="0.25">
      <c r="K25" s="9">
        <f>((G24+H24+I24)/(G23+H23+I23)-1)*100</f>
        <v>29.007633587786263</v>
      </c>
    </row>
    <row r="54" spans="2:16" s="3" customFormat="1" ht="36" x14ac:dyDescent="0.3">
      <c r="C54" s="5" t="s">
        <v>8</v>
      </c>
      <c r="D54" s="5" t="s">
        <v>1</v>
      </c>
      <c r="E54" s="5" t="s">
        <v>14</v>
      </c>
      <c r="F54" s="5" t="s">
        <v>19</v>
      </c>
      <c r="I54" s="11" t="s">
        <v>21</v>
      </c>
      <c r="J54" s="8">
        <v>2001</v>
      </c>
      <c r="K54" s="8">
        <v>2010</v>
      </c>
      <c r="L54" s="8">
        <v>2016</v>
      </c>
      <c r="M54" s="8">
        <v>2017</v>
      </c>
      <c r="N54" s="10" t="s">
        <v>22</v>
      </c>
      <c r="O54" s="10" t="s">
        <v>23</v>
      </c>
      <c r="P54" s="10" t="s">
        <v>24</v>
      </c>
    </row>
    <row r="55" spans="2:16" ht="18" x14ac:dyDescent="0.35">
      <c r="B55" s="4">
        <v>2001</v>
      </c>
      <c r="C55">
        <v>27</v>
      </c>
      <c r="D55">
        <v>397</v>
      </c>
      <c r="E55">
        <v>111</v>
      </c>
      <c r="F55">
        <f>SUM(C55:E55)</f>
        <v>535</v>
      </c>
      <c r="I55" s="7" t="s">
        <v>1</v>
      </c>
      <c r="J55" s="6">
        <v>397</v>
      </c>
      <c r="K55" s="6">
        <v>211</v>
      </c>
      <c r="L55" s="6">
        <v>182</v>
      </c>
      <c r="M55" s="6">
        <v>214</v>
      </c>
      <c r="N55" s="12">
        <f>(M55/$J55-1)*100</f>
        <v>-46.095717884130984</v>
      </c>
      <c r="O55" s="12">
        <f>(M55/$K55-1)*100</f>
        <v>1.4218009478673022</v>
      </c>
      <c r="P55" s="12">
        <f>(M55/$L55-1)*100</f>
        <v>17.582417582417587</v>
      </c>
    </row>
    <row r="56" spans="2:16" ht="18" x14ac:dyDescent="0.35">
      <c r="B56" s="4">
        <v>2010</v>
      </c>
      <c r="C56">
        <v>22</v>
      </c>
      <c r="D56">
        <v>211</v>
      </c>
      <c r="E56">
        <v>108</v>
      </c>
      <c r="F56">
        <f t="shared" ref="F56:F58" si="2">SUM(C56:E56)</f>
        <v>341</v>
      </c>
      <c r="I56" s="7" t="s">
        <v>14</v>
      </c>
      <c r="J56" s="6">
        <v>111</v>
      </c>
      <c r="K56" s="6">
        <v>108</v>
      </c>
      <c r="L56" s="6">
        <v>67</v>
      </c>
      <c r="M56" s="6">
        <v>88</v>
      </c>
      <c r="N56" s="12">
        <f>(M56/$J56-1)*100</f>
        <v>-20.72072072072072</v>
      </c>
      <c r="O56" s="12">
        <f>(M56/$K56-1)*100</f>
        <v>-18.518518518518523</v>
      </c>
      <c r="P56" s="12">
        <f>(M56/$L56-1)*100</f>
        <v>31.343283582089555</v>
      </c>
    </row>
    <row r="57" spans="2:16" ht="18" x14ac:dyDescent="0.35">
      <c r="B57" s="4">
        <v>2015</v>
      </c>
      <c r="C57">
        <v>14</v>
      </c>
      <c r="D57">
        <v>209</v>
      </c>
      <c r="E57">
        <v>89</v>
      </c>
      <c r="F57">
        <f t="shared" si="2"/>
        <v>312</v>
      </c>
      <c r="I57" s="7" t="s">
        <v>8</v>
      </c>
      <c r="J57" s="6">
        <v>27</v>
      </c>
      <c r="K57" s="6">
        <v>22</v>
      </c>
      <c r="L57" s="6">
        <v>13</v>
      </c>
      <c r="M57" s="6">
        <v>36</v>
      </c>
      <c r="N57" s="12">
        <f>(M57/$J57-1)*100</f>
        <v>33.333333333333329</v>
      </c>
      <c r="O57" s="12">
        <f>(M57/$K57-1)*100</f>
        <v>63.636363636363647</v>
      </c>
      <c r="P57" s="12">
        <f>(M57/$L57-1)*100</f>
        <v>176.92307692307691</v>
      </c>
    </row>
    <row r="58" spans="2:16" ht="18" x14ac:dyDescent="0.35">
      <c r="B58" s="4">
        <v>2016</v>
      </c>
      <c r="C58">
        <v>13</v>
      </c>
      <c r="D58">
        <v>182</v>
      </c>
      <c r="E58">
        <v>67</v>
      </c>
      <c r="F58">
        <f t="shared" si="2"/>
        <v>262</v>
      </c>
      <c r="I58" s="7" t="s">
        <v>19</v>
      </c>
      <c r="J58" s="7">
        <v>535</v>
      </c>
      <c r="K58" s="7">
        <v>341</v>
      </c>
      <c r="L58" s="7">
        <v>262</v>
      </c>
      <c r="M58" s="7">
        <f>SUM(M55:M57)</f>
        <v>338</v>
      </c>
      <c r="N58" s="13">
        <f>(M58/$J58-1)*100</f>
        <v>-36.822429906542055</v>
      </c>
      <c r="O58" s="13">
        <f>(M58/$K58-1)*100</f>
        <v>-0.87976539589442737</v>
      </c>
      <c r="P58" s="13">
        <f>(M58/$L58-1)*100</f>
        <v>29.007633587786263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firgura 1</vt:lpstr>
      <vt:lpstr>figura 2</vt:lpstr>
      <vt:lpstr>figura 3 </vt:lpstr>
      <vt:lpstr>figura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Zacchi Giovanni</cp:lastModifiedBy>
  <dcterms:created xsi:type="dcterms:W3CDTF">2017-10-15T12:42:46Z</dcterms:created>
  <dcterms:modified xsi:type="dcterms:W3CDTF">2019-10-21T07:14:33Z</dcterms:modified>
</cp:coreProperties>
</file>